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HIV internet\internet.hivstd.dshs\hivstd\hopwa\files\"/>
    </mc:Choice>
  </mc:AlternateContent>
  <xr:revisionPtr revIDLastSave="0" documentId="8_{48D58133-B112-42C4-A76E-7B32066B2B37}" xr6:coauthVersionLast="47" xr6:coauthVersionMax="47" xr10:uidLastSave="{00000000-0000-0000-0000-000000000000}"/>
  <bookViews>
    <workbookView xWindow="-120" yWindow="-120" windowWidth="29040" windowHeight="15720" xr2:uid="{9FE0FF24-87A3-4A3D-9344-F3001344188F}"/>
  </bookViews>
  <sheets>
    <sheet name="Form E" sheetId="1" r:id="rId1"/>
    <sheet name="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 i="1" l="1"/>
  <c r="AJ35" i="1"/>
  <c r="AI35" i="1"/>
  <c r="AH35" i="1"/>
  <c r="AG35" i="1"/>
  <c r="AF35" i="1"/>
  <c r="AE35" i="1"/>
  <c r="AD35" i="1"/>
  <c r="AJ33" i="1"/>
  <c r="AI33" i="1"/>
  <c r="AH33" i="1"/>
  <c r="AG33" i="1"/>
  <c r="AF33" i="1"/>
  <c r="AE33" i="1"/>
  <c r="AD33" i="1"/>
  <c r="AL4" i="1"/>
  <c r="AL5" i="1" s="1"/>
  <c r="AK4" i="1"/>
  <c r="AK5" i="1" s="1"/>
  <c r="AJ4" i="1"/>
  <c r="AJ5" i="1" s="1"/>
  <c r="AI4" i="1"/>
  <c r="AI5" i="1" s="1"/>
  <c r="AH4" i="1"/>
  <c r="AH5" i="1" s="1"/>
  <c r="AG4" i="1"/>
  <c r="AG5" i="1" s="1"/>
  <c r="AF4" i="1"/>
  <c r="AF5" i="1" s="1"/>
  <c r="AE4" i="1"/>
  <c r="AE5" i="1" s="1"/>
  <c r="AD4" i="1"/>
  <c r="AD5" i="1" s="1"/>
  <c r="H12" i="1" s="1"/>
  <c r="A8" i="1" l="1"/>
  <c r="A15" i="1" s="1"/>
  <c r="AL33" i="1"/>
  <c r="AC43" i="1" l="1"/>
  <c r="AC51" i="1" s="1"/>
  <c r="AD51" i="1" s="1"/>
  <c r="AC46" i="1"/>
  <c r="AD46" i="1" s="1"/>
  <c r="AC42" i="1"/>
  <c r="AC50" i="1" s="1"/>
  <c r="AE50" i="1" s="1"/>
  <c r="AC45" i="1"/>
  <c r="AD45" i="1" s="1"/>
  <c r="AC47" i="1"/>
  <c r="AG47" i="1" s="1"/>
  <c r="AC44" i="1"/>
  <c r="AF44" i="1" s="1"/>
  <c r="AC48" i="1"/>
  <c r="AC56" i="1" s="1"/>
  <c r="AI56" i="1" s="1"/>
  <c r="AC41" i="1"/>
  <c r="AI41" i="1" s="1"/>
  <c r="AF43" i="1" l="1"/>
  <c r="AD43" i="1"/>
  <c r="AE51" i="1"/>
  <c r="AE43" i="1"/>
  <c r="AG43" i="1"/>
  <c r="AF51" i="1"/>
  <c r="AH43" i="1"/>
  <c r="AG51" i="1"/>
  <c r="AI43" i="1"/>
  <c r="AH51" i="1"/>
  <c r="AJ43" i="1"/>
  <c r="AI51" i="1"/>
  <c r="AK43" i="1"/>
  <c r="AK51" i="1"/>
  <c r="AJ51" i="1"/>
  <c r="AE45" i="1"/>
  <c r="AC54" i="1"/>
  <c r="AG54" i="1" s="1"/>
  <c r="AJ45" i="1"/>
  <c r="AC53" i="1"/>
  <c r="AK53" i="1" s="1"/>
  <c r="AC55" i="1"/>
  <c r="AI55" i="1" s="1"/>
  <c r="AC49" i="1"/>
  <c r="AD49" i="1" s="1"/>
  <c r="AC52" i="1"/>
  <c r="AJ52" i="1" s="1"/>
  <c r="AI45" i="1"/>
  <c r="AG44" i="1"/>
  <c r="AD44" i="1"/>
  <c r="AG45" i="1"/>
  <c r="AF45" i="1"/>
  <c r="AH45" i="1"/>
  <c r="AE42" i="1"/>
  <c r="AH41" i="1"/>
  <c r="AF42" i="1"/>
  <c r="AE46" i="1"/>
  <c r="AF46" i="1"/>
  <c r="AJ46" i="1"/>
  <c r="AG46" i="1"/>
  <c r="AK45" i="1"/>
  <c r="AH46" i="1"/>
  <c r="AI46" i="1"/>
  <c r="AH47" i="1"/>
  <c r="AH44" i="1"/>
  <c r="AK46" i="1"/>
  <c r="AJ47" i="1"/>
  <c r="AJ44" i="1"/>
  <c r="AJ41" i="1"/>
  <c r="AK44" i="1"/>
  <c r="AD47" i="1"/>
  <c r="AE47" i="1"/>
  <c r="AI48" i="1"/>
  <c r="AJ48" i="1"/>
  <c r="AI44" i="1"/>
  <c r="AH42" i="1"/>
  <c r="AD50" i="1"/>
  <c r="AD48" i="1"/>
  <c r="AF50" i="1"/>
  <c r="AF47" i="1"/>
  <c r="AK50" i="1"/>
  <c r="AG41" i="1"/>
  <c r="AE44" i="1"/>
  <c r="AI47" i="1"/>
  <c r="AJ56" i="1"/>
  <c r="AK41" i="1"/>
  <c r="AI42" i="1"/>
  <c r="AG50" i="1"/>
  <c r="AK56" i="1"/>
  <c r="AH50" i="1"/>
  <c r="AD56" i="1"/>
  <c r="AG56" i="1"/>
  <c r="AE48" i="1"/>
  <c r="AF48" i="1"/>
  <c r="AD41" i="1"/>
  <c r="AJ42" i="1"/>
  <c r="AG48" i="1"/>
  <c r="AE41" i="1"/>
  <c r="AK42" i="1"/>
  <c r="AK47" i="1"/>
  <c r="AI50" i="1"/>
  <c r="AE56" i="1"/>
  <c r="AH48" i="1"/>
  <c r="AF41" i="1"/>
  <c r="AD42" i="1"/>
  <c r="AJ50" i="1"/>
  <c r="AF56" i="1"/>
  <c r="AH56" i="1"/>
  <c r="AK48" i="1"/>
  <c r="AG42" i="1"/>
  <c r="AL51" i="1" l="1"/>
  <c r="AL43" i="1"/>
  <c r="AH55" i="1"/>
  <c r="AI49" i="1"/>
  <c r="AF55" i="1"/>
  <c r="AJ55" i="1"/>
  <c r="AG49" i="1"/>
  <c r="AG55" i="1"/>
  <c r="AF54" i="1"/>
  <c r="AK49" i="1"/>
  <c r="AK55" i="1"/>
  <c r="AD55" i="1"/>
  <c r="AH54" i="1"/>
  <c r="AE54" i="1"/>
  <c r="AI54" i="1"/>
  <c r="AI52" i="1"/>
  <c r="AD53" i="1"/>
  <c r="AH53" i="1"/>
  <c r="AJ53" i="1"/>
  <c r="AE52" i="1"/>
  <c r="AH52" i="1"/>
  <c r="AK52" i="1"/>
  <c r="AE53" i="1"/>
  <c r="AF49" i="1"/>
  <c r="AE55" i="1"/>
  <c r="AK54" i="1"/>
  <c r="AJ54" i="1"/>
  <c r="AD54" i="1"/>
  <c r="AH49" i="1"/>
  <c r="AE49" i="1"/>
  <c r="AG52" i="1"/>
  <c r="AF52" i="1"/>
  <c r="AD52" i="1"/>
  <c r="AG53" i="1"/>
  <c r="AF53" i="1"/>
  <c r="AI53" i="1"/>
  <c r="AJ49" i="1"/>
  <c r="AL45" i="1"/>
  <c r="AL46" i="1"/>
  <c r="AL47" i="1"/>
  <c r="AL44" i="1"/>
  <c r="AL50" i="1"/>
  <c r="AL48" i="1"/>
  <c r="AL42" i="1"/>
  <c r="AL56" i="1"/>
  <c r="AL41" i="1"/>
  <c r="AL55" i="1" l="1"/>
  <c r="AL54" i="1"/>
  <c r="AL52" i="1"/>
  <c r="AL53" i="1"/>
  <c r="AL49" i="1"/>
  <c r="A37" i="1" l="1"/>
  <c r="AL35" i="1"/>
  <c r="AE25" i="1" l="1"/>
  <c r="AI17" i="1"/>
  <c r="AG17" i="1"/>
  <c r="Y15" i="2"/>
  <c r="M10" i="2"/>
  <c r="AH17" i="1"/>
  <c r="M8" i="2" s="1"/>
  <c r="T8" i="2"/>
  <c r="AD15" i="2"/>
  <c r="AD16" i="2"/>
  <c r="AC12" i="2"/>
  <c r="O15" i="2"/>
  <c r="AD12" i="2"/>
  <c r="P15" i="2"/>
  <c r="AF17" i="1"/>
  <c r="AG19" i="1"/>
  <c r="AG20" i="1"/>
  <c r="AG18" i="1"/>
  <c r="AG21" i="1"/>
  <c r="AG22" i="1"/>
  <c r="AG23" i="1"/>
  <c r="AG24" i="1"/>
  <c r="AG25" i="1"/>
  <c r="AF21" i="1"/>
  <c r="AI23" i="1"/>
  <c r="AH18" i="1"/>
  <c r="AE19" i="1"/>
  <c r="AI19" i="1"/>
  <c r="AF20" i="1"/>
  <c r="AE20" i="1"/>
  <c r="AJ22" i="1"/>
  <c r="AE18" i="1"/>
  <c r="AJ23" i="1"/>
  <c r="AJ25" i="1"/>
  <c r="AI24" i="1"/>
  <c r="AJ18" i="1"/>
  <c r="AH19" i="1"/>
  <c r="AE22" i="1"/>
  <c r="AE24" i="1"/>
  <c r="AI21" i="1"/>
  <c r="AE23" i="1"/>
  <c r="AE21" i="1"/>
  <c r="AI22" i="1"/>
  <c r="AH21" i="1"/>
  <c r="AI20" i="1"/>
  <c r="AJ20" i="1"/>
  <c r="AF18" i="1"/>
  <c r="AF22" i="1"/>
  <c r="AF24" i="1"/>
  <c r="AF25" i="1"/>
  <c r="AH23" i="1"/>
  <c r="AJ19" i="1"/>
  <c r="AI25" i="1"/>
  <c r="AH20" i="1"/>
  <c r="AJ21" i="1"/>
  <c r="AJ24" i="1"/>
  <c r="AH25" i="1"/>
  <c r="AE17" i="1"/>
  <c r="AF23" i="1"/>
  <c r="AF19" i="1"/>
  <c r="AH22" i="1"/>
  <c r="AI18" i="1"/>
  <c r="AH24" i="1"/>
  <c r="AL10" i="2" l="1"/>
  <c r="AI11" i="2"/>
  <c r="T14" i="2"/>
  <c r="T15" i="2"/>
  <c r="S9" i="2"/>
  <c r="AK11" i="2"/>
  <c r="Y13" i="2"/>
  <c r="AG14" i="2"/>
  <c r="AI13" i="2"/>
  <c r="AC15" i="2"/>
  <c r="U9" i="2"/>
  <c r="AF8" i="2"/>
  <c r="N15" i="2"/>
  <c r="Y11" i="2"/>
  <c r="AC8" i="2"/>
  <c r="AE10" i="2"/>
  <c r="S12" i="2"/>
  <c r="O16" i="2"/>
  <c r="AH13" i="2"/>
  <c r="O13" i="2"/>
  <c r="Z15" i="2"/>
  <c r="AC14" i="2"/>
  <c r="T13" i="2"/>
  <c r="X15" i="2"/>
  <c r="V7" i="2"/>
  <c r="AF13" i="2"/>
  <c r="Z16" i="2"/>
  <c r="AA7" i="2"/>
  <c r="P10" i="2"/>
  <c r="R10" i="2"/>
  <c r="R13" i="2"/>
  <c r="AK14" i="2"/>
  <c r="AB7" i="2"/>
  <c r="AE9" i="2"/>
  <c r="Q15" i="2"/>
  <c r="W9" i="2"/>
  <c r="AH11" i="2"/>
  <c r="AJ7" i="2"/>
  <c r="U13" i="2"/>
  <c r="R16" i="2"/>
  <c r="AI8" i="2"/>
  <c r="Z12" i="2"/>
  <c r="W11" i="2"/>
  <c r="U11" i="2"/>
  <c r="AI12" i="2"/>
  <c r="W8" i="2"/>
  <c r="AC13" i="2"/>
  <c r="N16" i="2"/>
  <c r="S10" i="2"/>
  <c r="AL14" i="2"/>
  <c r="R7" i="2"/>
  <c r="U12" i="2"/>
  <c r="AJ8" i="2"/>
  <c r="AC10" i="2"/>
  <c r="N13" i="2"/>
  <c r="S14" i="2"/>
  <c r="V8" i="2"/>
  <c r="AL12" i="2"/>
  <c r="AL15" i="2"/>
  <c r="S7" i="2"/>
  <c r="AB11" i="2"/>
  <c r="AI7" i="2"/>
  <c r="W7" i="2"/>
  <c r="AF10" i="2"/>
  <c r="Y12" i="2"/>
  <c r="AJ14" i="2"/>
  <c r="V10" i="2"/>
  <c r="AI16" i="2"/>
  <c r="M13" i="2"/>
  <c r="V9" i="2"/>
  <c r="AD9" i="2"/>
  <c r="AF7" i="2"/>
  <c r="T11" i="2"/>
  <c r="N14" i="2"/>
  <c r="R14" i="2"/>
  <c r="O12" i="2"/>
  <c r="AB15" i="2"/>
  <c r="S8" i="2"/>
  <c r="AE7" i="2"/>
  <c r="AF11" i="2"/>
  <c r="AB13" i="2"/>
  <c r="AB16" i="2"/>
  <c r="AF9" i="2"/>
  <c r="AH12" i="2"/>
  <c r="U15" i="2"/>
  <c r="AI10" i="2"/>
  <c r="O8" i="2"/>
  <c r="AB10" i="2"/>
  <c r="P12" i="2"/>
  <c r="S13" i="2"/>
  <c r="Z10" i="2"/>
  <c r="Z13" i="2"/>
  <c r="S15" i="2"/>
  <c r="T7" i="2"/>
  <c r="X12" i="2"/>
  <c r="AB14" i="2"/>
  <c r="AA12" i="2"/>
  <c r="O14" i="2"/>
  <c r="V12" i="2"/>
  <c r="AD7" i="2"/>
  <c r="AF14" i="2"/>
  <c r="Y16" i="2"/>
  <c r="X9" i="2"/>
  <c r="T9" i="2"/>
  <c r="AJ16" i="2"/>
  <c r="AD10" i="2"/>
  <c r="X13" i="2"/>
  <c r="V15" i="2"/>
  <c r="AE11" i="2"/>
  <c r="P11" i="2"/>
  <c r="P14" i="2"/>
  <c r="AI15" i="2"/>
  <c r="AH8" i="2"/>
  <c r="AA10" i="2"/>
  <c r="AE14" i="2"/>
  <c r="AG7" i="2"/>
  <c r="AI14" i="2"/>
  <c r="AG10" i="2"/>
  <c r="AK7" i="2"/>
  <c r="N11" i="2"/>
  <c r="AG12" i="2"/>
  <c r="R15" i="2"/>
  <c r="AH16" i="2"/>
  <c r="AI12" i="1"/>
  <c r="AK16" i="2"/>
  <c r="T12" i="2"/>
  <c r="M14" i="2"/>
  <c r="X16" i="2"/>
  <c r="Q14" i="2"/>
  <c r="X14" i="2"/>
  <c r="Q16" i="2"/>
  <c r="P9" i="2"/>
  <c r="Y7" i="2"/>
  <c r="V16" i="2"/>
  <c r="AD8" i="2"/>
  <c r="AD11" i="2"/>
  <c r="W13" i="2"/>
  <c r="AH15" i="2"/>
  <c r="AH10" i="2"/>
  <c r="O10" i="2"/>
  <c r="AC11" i="2"/>
  <c r="AH14" i="2"/>
  <c r="AB9" i="2"/>
  <c r="AE8" i="2"/>
  <c r="W15" i="2"/>
  <c r="AB8" i="2"/>
  <c r="U10" i="2"/>
  <c r="AF12" i="2"/>
  <c r="AL9" i="2"/>
  <c r="Q9" i="2"/>
  <c r="AC7" i="2"/>
  <c r="Q10" i="2"/>
  <c r="AG13" i="2"/>
  <c r="AK15" i="2"/>
  <c r="AJ9" i="2"/>
  <c r="M12" i="2"/>
  <c r="AJ11" i="2"/>
  <c r="AD14" i="2"/>
  <c r="X10" i="2"/>
  <c r="AA14" i="2"/>
  <c r="AH9" i="2"/>
  <c r="AA11" i="2"/>
  <c r="AL13" i="2"/>
  <c r="W12" i="2"/>
  <c r="AL11" i="2"/>
  <c r="AE13" i="2"/>
  <c r="P16" i="2"/>
  <c r="AG9" i="2"/>
  <c r="X11" i="2"/>
  <c r="M16" i="2"/>
  <c r="R9" i="2"/>
  <c r="AK10" i="2"/>
  <c r="V13" i="2"/>
  <c r="AE15" i="2"/>
  <c r="V14" i="2"/>
  <c r="AH7" i="2"/>
  <c r="AI9" i="2"/>
  <c r="AA9" i="2"/>
  <c r="V11" i="2"/>
  <c r="AK12" i="2"/>
  <c r="AC9" i="2"/>
  <c r="AL7" i="2"/>
  <c r="T10" i="2"/>
  <c r="Z14" i="2"/>
  <c r="M9" i="2"/>
  <c r="W16" i="2"/>
  <c r="AA8" i="2"/>
  <c r="W10" i="2"/>
  <c r="AG15" i="2"/>
  <c r="X7" i="2"/>
  <c r="AG16" i="2"/>
  <c r="N10" i="2"/>
  <c r="Z7" i="2"/>
  <c r="AL16" i="2"/>
  <c r="AK13" i="2"/>
  <c r="O9" i="2"/>
  <c r="Z11" i="2"/>
  <c r="AJ13" i="2"/>
  <c r="Z9" i="2"/>
  <c r="S11" i="2"/>
  <c r="AD13" i="2"/>
  <c r="N12" i="2"/>
  <c r="U16" i="2"/>
  <c r="AA13" i="2"/>
  <c r="AG11" i="2"/>
  <c r="Y8" i="2"/>
  <c r="AJ10" i="2"/>
  <c r="U8" i="2"/>
  <c r="Z8" i="2"/>
  <c r="R12" i="2"/>
  <c r="AJ12" i="2"/>
  <c r="R8" i="2"/>
  <c r="Q8" i="2"/>
  <c r="Y10" i="2"/>
  <c r="W14" i="2"/>
  <c r="AA16" i="2"/>
  <c r="N8" i="2"/>
  <c r="P13" i="2"/>
  <c r="AJ15" i="2"/>
  <c r="AE16" i="2"/>
  <c r="AB12" i="2"/>
  <c r="U14" i="2"/>
  <c r="AF16" i="2"/>
  <c r="Q12" i="2"/>
  <c r="AC16" i="2"/>
  <c r="S16" i="2"/>
  <c r="Q11" i="2"/>
  <c r="N9" i="2"/>
  <c r="AL8" i="2"/>
  <c r="AE12" i="2"/>
  <c r="AG8" i="2"/>
  <c r="R11" i="2"/>
  <c r="Y14" i="2"/>
  <c r="AK8" i="2"/>
  <c r="O11" i="2"/>
  <c r="M15" i="2"/>
  <c r="Q7" i="2"/>
  <c r="X8" i="2"/>
  <c r="T16" i="2"/>
  <c r="AA15" i="2"/>
  <c r="P8" i="2"/>
  <c r="Q13" i="2"/>
  <c r="AF15" i="2"/>
  <c r="AK9" i="2"/>
  <c r="U7" i="2"/>
  <c r="Y9" i="2"/>
  <c r="M11" i="2"/>
  <c r="P7" i="2"/>
  <c r="O7" i="2"/>
  <c r="N7" i="2"/>
  <c r="M7" i="2"/>
  <c r="M34" i="2"/>
  <c r="AA23" i="2"/>
  <c r="AD29" i="2"/>
  <c r="U25" i="2"/>
  <c r="AI26" i="2"/>
  <c r="X26" i="2"/>
  <c r="M31" i="2"/>
  <c r="T22" i="2"/>
  <c r="O31" i="2"/>
  <c r="AA28" i="2"/>
  <c r="AA31" i="2"/>
  <c r="AD24" i="2"/>
  <c r="AG25" i="2"/>
  <c r="P22" i="2"/>
  <c r="P27" i="2"/>
  <c r="P29" i="2"/>
  <c r="N22" i="2"/>
  <c r="AJ24" i="2"/>
  <c r="Q31" i="2"/>
  <c r="S29" i="2"/>
  <c r="AC23" i="2"/>
  <c r="O29" i="2"/>
  <c r="AH23" i="2"/>
  <c r="S28" i="2"/>
  <c r="M27" i="2"/>
  <c r="AA27" i="2"/>
  <c r="AL25" i="2"/>
  <c r="AE26" i="2"/>
  <c r="T23" i="2"/>
  <c r="AE29" i="2"/>
  <c r="AK31" i="2"/>
  <c r="AB26" i="2"/>
  <c r="W28" i="2"/>
  <c r="AD31" i="2"/>
  <c r="AL31" i="2"/>
  <c r="X23" i="2"/>
  <c r="AH30" i="2"/>
  <c r="AE23" i="2"/>
  <c r="AL24" i="2"/>
  <c r="AK29" i="2"/>
  <c r="M22" i="2"/>
  <c r="U29" i="2"/>
  <c r="AE27" i="2"/>
  <c r="AC26" i="2"/>
  <c r="Z31" i="2"/>
  <c r="AF23" i="2"/>
  <c r="R24" i="2"/>
  <c r="AF24" i="2"/>
  <c r="Y31" i="2"/>
  <c r="AI29" i="2"/>
  <c r="Y25" i="2"/>
  <c r="W29" i="2"/>
  <c r="AH27" i="2"/>
  <c r="AG27" i="2"/>
  <c r="Q26" i="2"/>
  <c r="Q24" i="2"/>
  <c r="W25" i="2"/>
  <c r="AF28" i="2"/>
  <c r="AF30" i="2"/>
  <c r="O25" i="2"/>
  <c r="R30" i="2"/>
  <c r="W26" i="2"/>
  <c r="S27" i="2"/>
  <c r="AG22" i="2"/>
  <c r="AK25" i="2"/>
  <c r="AG30" i="2"/>
  <c r="R29" i="2"/>
  <c r="AJ31" i="2"/>
  <c r="N25" i="2"/>
  <c r="S22" i="2"/>
  <c r="AE28" i="2"/>
  <c r="AD28" i="2"/>
  <c r="Q23" i="2"/>
  <c r="X22" i="2"/>
  <c r="S26" i="2"/>
  <c r="U24" i="2"/>
  <c r="Z23" i="2"/>
  <c r="P30" i="2"/>
  <c r="R22" i="2"/>
  <c r="U22" i="2"/>
  <c r="M28" i="2"/>
  <c r="AK26" i="2"/>
  <c r="AE22" i="2"/>
  <c r="M23" i="2"/>
  <c r="N29" i="2"/>
  <c r="O28" i="2"/>
  <c r="Y26" i="2"/>
  <c r="Y24" i="2"/>
  <c r="AJ26" i="2"/>
  <c r="W24" i="2"/>
  <c r="AB31" i="2"/>
  <c r="O26" i="2"/>
  <c r="P24" i="2"/>
  <c r="N28" i="2"/>
  <c r="V27" i="2"/>
  <c r="AJ30" i="2"/>
  <c r="AJ22" i="2"/>
  <c r="AG24" i="2"/>
  <c r="T27" i="2"/>
  <c r="Y23" i="2"/>
  <c r="U28" i="2"/>
  <c r="AF26" i="2"/>
  <c r="X29" i="2"/>
  <c r="AG26" i="2"/>
  <c r="AE31" i="2"/>
  <c r="X25" i="2"/>
  <c r="X27" i="2"/>
  <c r="AF29" i="2"/>
  <c r="S30" i="2"/>
  <c r="AE30" i="2"/>
  <c r="AI27" i="2"/>
  <c r="AJ28" i="2"/>
  <c r="X28" i="2"/>
  <c r="M25" i="2"/>
  <c r="O23" i="2"/>
  <c r="Y22" i="2"/>
  <c r="R25" i="2"/>
  <c r="AL28" i="2"/>
  <c r="AJ25" i="2"/>
  <c r="AB27" i="2"/>
  <c r="AD22" i="2"/>
  <c r="AD23" i="2"/>
  <c r="AC29" i="2"/>
  <c r="O22" i="2"/>
  <c r="AB24" i="2"/>
  <c r="AH24" i="2"/>
  <c r="S31" i="2"/>
  <c r="AD25" i="2"/>
  <c r="AB25" i="2"/>
  <c r="AI25" i="2"/>
  <c r="T24" i="2"/>
  <c r="AL26" i="2"/>
  <c r="T30" i="2"/>
  <c r="Z26" i="2"/>
  <c r="S25" i="2"/>
  <c r="N24" i="2"/>
  <c r="P25" i="2"/>
  <c r="AG23" i="2"/>
  <c r="M35" i="2"/>
  <c r="AH25" i="2"/>
  <c r="R31" i="2"/>
  <c r="R26" i="2"/>
  <c r="AJ27" i="2"/>
  <c r="Q22" i="2"/>
  <c r="T26" i="2"/>
  <c r="W30" i="2"/>
  <c r="AH28" i="2"/>
  <c r="AA30" i="2"/>
  <c r="AK28" i="2"/>
  <c r="U23" i="2"/>
  <c r="Q28" i="2"/>
  <c r="AL30" i="2"/>
  <c r="Z27" i="2"/>
  <c r="Q27" i="2"/>
  <c r="AL22" i="2"/>
  <c r="X30" i="2"/>
  <c r="AG29" i="2"/>
  <c r="Y29" i="2"/>
  <c r="AG28" i="2"/>
  <c r="R27" i="2"/>
  <c r="X31" i="2"/>
  <c r="P23" i="2"/>
  <c r="W23" i="2"/>
  <c r="Q29" i="2"/>
  <c r="Z24" i="2"/>
  <c r="AK30" i="2"/>
  <c r="AB28" i="2"/>
  <c r="AB30" i="2"/>
  <c r="V25" i="2"/>
  <c r="W31" i="2"/>
  <c r="AI31" i="2"/>
  <c r="W22" i="2"/>
  <c r="Q25" i="2"/>
  <c r="AH29" i="2"/>
  <c r="AJ29" i="2"/>
  <c r="AB22" i="2"/>
  <c r="Y30" i="2"/>
  <c r="AK27" i="2"/>
  <c r="AC30" i="2"/>
  <c r="V29" i="2"/>
  <c r="U30" i="2"/>
  <c r="AL29" i="2"/>
  <c r="N31" i="2"/>
  <c r="AJ23" i="2"/>
  <c r="R23" i="2"/>
  <c r="Y27" i="2"/>
  <c r="AA25" i="2"/>
  <c r="S23" i="2"/>
  <c r="Z28" i="2"/>
  <c r="P28" i="2"/>
  <c r="AE24" i="2"/>
  <c r="AA29" i="2"/>
  <c r="AL27" i="2"/>
  <c r="AD30" i="2"/>
  <c r="AI24" i="2"/>
  <c r="AA24" i="2"/>
  <c r="U26" i="2"/>
  <c r="S24" i="2"/>
  <c r="AI28" i="2"/>
  <c r="Y28" i="2"/>
  <c r="AC31" i="2"/>
  <c r="AG31" i="2"/>
  <c r="AF22" i="2"/>
  <c r="N27" i="2"/>
  <c r="AK24" i="2"/>
  <c r="Z29" i="2"/>
  <c r="V30" i="2"/>
  <c r="O30" i="2"/>
  <c r="AI22" i="2"/>
  <c r="M29" i="2"/>
  <c r="W27" i="2"/>
  <c r="AE25" i="2"/>
  <c r="P31" i="2"/>
  <c r="V31" i="2"/>
  <c r="AA22" i="2"/>
  <c r="T29" i="2"/>
  <c r="AD27" i="2"/>
  <c r="O24" i="2"/>
  <c r="T31" i="2"/>
  <c r="V23" i="2"/>
  <c r="N26" i="2"/>
  <c r="Z22" i="2"/>
  <c r="U31" i="2"/>
  <c r="AH26" i="2"/>
  <c r="O27" i="2"/>
  <c r="Z25" i="2"/>
  <c r="R28" i="2"/>
  <c r="AI23" i="2"/>
  <c r="AK23" i="2"/>
  <c r="M26" i="2"/>
  <c r="Q30" i="2"/>
  <c r="AK22" i="2"/>
  <c r="V26" i="2"/>
  <c r="P26" i="2"/>
  <c r="AC28" i="2"/>
  <c r="AC27" i="2"/>
  <c r="AA26" i="2"/>
  <c r="N30" i="2"/>
  <c r="AF31" i="2"/>
  <c r="AC25" i="2"/>
  <c r="M24" i="2"/>
  <c r="V28" i="2"/>
  <c r="Z30" i="2"/>
  <c r="T28" i="2"/>
  <c r="AC22" i="2"/>
  <c r="V22" i="2"/>
  <c r="AL23" i="2"/>
  <c r="AF27" i="2"/>
  <c r="T25" i="2"/>
  <c r="AD26" i="2"/>
  <c r="U27" i="2"/>
  <c r="AB23" i="2"/>
  <c r="M30" i="2"/>
  <c r="AH31" i="2"/>
  <c r="V24" i="2"/>
  <c r="AC24" i="2"/>
  <c r="N23" i="2"/>
  <c r="AF25" i="2"/>
  <c r="AH22" i="2"/>
  <c r="AB29" i="2"/>
  <c r="X24" i="2"/>
  <c r="AI30" i="2"/>
</calcChain>
</file>

<file path=xl/sharedStrings.xml><?xml version="1.0" encoding="utf-8"?>
<sst xmlns="http://schemas.openxmlformats.org/spreadsheetml/2006/main" count="293" uniqueCount="175">
  <si>
    <t>EI</t>
  </si>
  <si>
    <t>AB1</t>
  </si>
  <si>
    <t>AB2</t>
  </si>
  <si>
    <t>AB3</t>
  </si>
  <si>
    <t>AB4</t>
  </si>
  <si>
    <t>AB5</t>
  </si>
  <si>
    <t>AB6</t>
  </si>
  <si>
    <t>AB7</t>
  </si>
  <si>
    <t>AB8</t>
  </si>
  <si>
    <t>Prior Living Situation</t>
  </si>
  <si>
    <t>Relationship</t>
  </si>
  <si>
    <t>HIV Status</t>
  </si>
  <si>
    <t>Gender</t>
  </si>
  <si>
    <t>Race</t>
  </si>
  <si>
    <t>Ethnicity</t>
  </si>
  <si>
    <t>Pronouns</t>
  </si>
  <si>
    <t>Homeless</t>
  </si>
  <si>
    <t>AMI</t>
  </si>
  <si>
    <t>Age</t>
  </si>
  <si>
    <t>Date:</t>
  </si>
  <si>
    <t>Child</t>
  </si>
  <si>
    <t>Living with HIV</t>
  </si>
  <si>
    <t>Cisgender Male</t>
  </si>
  <si>
    <t>American Indian/Alaskan Native</t>
  </si>
  <si>
    <t>Hispanic/Latinx</t>
  </si>
  <si>
    <t>He | Him</t>
  </si>
  <si>
    <t>Chronically Homeless Person</t>
  </si>
  <si>
    <t>0-30% (extremely low)</t>
  </si>
  <si>
    <t>Under 18</t>
  </si>
  <si>
    <t>Household Size:</t>
  </si>
  <si>
    <t>Daughter</t>
  </si>
  <si>
    <t>Living without HIV</t>
  </si>
  <si>
    <t>Cisgender Female</t>
  </si>
  <si>
    <t>Asian</t>
  </si>
  <si>
    <t>Non-Hispanic/Latinx</t>
  </si>
  <si>
    <t>She | Her</t>
  </si>
  <si>
    <t>Homeless Veteran</t>
  </si>
  <si>
    <t>31-50% (very low)</t>
  </si>
  <si>
    <t>18 to 30 years</t>
  </si>
  <si>
    <t>Emergency Contact Information:</t>
  </si>
  <si>
    <t>Date of Birth:</t>
  </si>
  <si>
    <t>Age range</t>
  </si>
  <si>
    <t>Place not meant for human habitation (e.g., vehicle, abandoned building, transit station, or outside)</t>
  </si>
  <si>
    <t>Son</t>
  </si>
  <si>
    <t>Transgender Male</t>
  </si>
  <si>
    <t>Black/African American</t>
  </si>
  <si>
    <t>They | Them</t>
  </si>
  <si>
    <t>Chronically Homeless Veteran</t>
  </si>
  <si>
    <t>51-80% (low)</t>
  </si>
  <si>
    <t>31 to 50 years</t>
  </si>
  <si>
    <t>Mother's Maiden Name:</t>
  </si>
  <si>
    <t>Pronouns:</t>
  </si>
  <si>
    <t>Child-in-law</t>
  </si>
  <si>
    <t>Transgender Female</t>
  </si>
  <si>
    <t>Native Hawaiian/Other Pacific Islander</t>
  </si>
  <si>
    <t>Other</t>
  </si>
  <si>
    <t>Not applicable</t>
  </si>
  <si>
    <t>51 years and older</t>
  </si>
  <si>
    <t>Daughter-in-law</t>
  </si>
  <si>
    <t>White</t>
  </si>
  <si>
    <t>Son-in-law</t>
  </si>
  <si>
    <t>American Indian/Alaskan Native + White</t>
  </si>
  <si>
    <t>Psychiatric hospital or other psychiatric facility</t>
  </si>
  <si>
    <t>Cousin</t>
  </si>
  <si>
    <t>Asian + White</t>
  </si>
  <si>
    <t>Prior Living Situation:</t>
  </si>
  <si>
    <t>Cousin-in-law</t>
  </si>
  <si>
    <t>Black/African American + White</t>
  </si>
  <si>
    <r>
      <rPr>
        <u/>
        <sz val="10"/>
        <color rgb="FF0563C1"/>
        <rFont val="Calibri"/>
        <family val="2"/>
        <scheme val="minor"/>
      </rPr>
      <t>Homeless</t>
    </r>
    <r>
      <rPr>
        <sz val="10"/>
        <rFont val="Calibri"/>
        <family val="2"/>
        <scheme val="minor"/>
      </rPr>
      <t xml:space="preserve"> Individuals:</t>
    </r>
  </si>
  <si>
    <t>AMI Range:</t>
  </si>
  <si>
    <t>Friend</t>
  </si>
  <si>
    <t>American Indian/Alaskan Native + Black/African American</t>
  </si>
  <si>
    <t>Age Range:</t>
  </si>
  <si>
    <t>Gender:</t>
  </si>
  <si>
    <t>Godchild</t>
  </si>
  <si>
    <t>Other Multi-Racial</t>
  </si>
  <si>
    <t>Race:</t>
  </si>
  <si>
    <t>Ethnicity:</t>
  </si>
  <si>
    <t>Goddaughter</t>
  </si>
  <si>
    <t>Rented room, apartment, or house</t>
  </si>
  <si>
    <t>Godson</t>
  </si>
  <si>
    <t>Names</t>
  </si>
  <si>
    <t>Godparent</t>
  </si>
  <si>
    <t>Staying or living in someone else’s (family and friends) room, apartment, or house</t>
  </si>
  <si>
    <t>Godmother</t>
  </si>
  <si>
    <t>Name</t>
  </si>
  <si>
    <t>Date of Birth</t>
  </si>
  <si>
    <t>Mother's Maiden Name</t>
  </si>
  <si>
    <t>Godfather</t>
  </si>
  <si>
    <t>Grandchild</t>
  </si>
  <si>
    <t>Granddaughter</t>
  </si>
  <si>
    <t>Grandson</t>
  </si>
  <si>
    <t>Grandparent</t>
  </si>
  <si>
    <t>Grandmother</t>
  </si>
  <si>
    <t>Grandfather</t>
  </si>
  <si>
    <t>Great grandchild</t>
  </si>
  <si>
    <t>Great granddaughter</t>
  </si>
  <si>
    <t>Great grandson</t>
  </si>
  <si>
    <t>Great grandparent</t>
  </si>
  <si>
    <t>Great grandmother</t>
  </si>
  <si>
    <t>Great grandfather</t>
  </si>
  <si>
    <t>Half-sibling</t>
  </si>
  <si>
    <t>Half-sister</t>
  </si>
  <si>
    <t>Phone</t>
  </si>
  <si>
    <t>Emergency</t>
  </si>
  <si>
    <t>Mother</t>
  </si>
  <si>
    <t>Date</t>
  </si>
  <si>
    <t>Size</t>
  </si>
  <si>
    <t>DOB</t>
  </si>
  <si>
    <t>EI Done?</t>
  </si>
  <si>
    <t>Half-brother</t>
  </si>
  <si>
    <t>Nibling (sibling's child)</t>
  </si>
  <si>
    <t>Living</t>
  </si>
  <si>
    <t xml:space="preserve">Race </t>
  </si>
  <si>
    <t>AB Done?</t>
  </si>
  <si>
    <t>Niece</t>
  </si>
  <si>
    <t>Nephew</t>
  </si>
  <si>
    <t>Parent</t>
  </si>
  <si>
    <t>Father</t>
  </si>
  <si>
    <t>Parent-in-law</t>
  </si>
  <si>
    <t>Relation</t>
  </si>
  <si>
    <t>HIV</t>
  </si>
  <si>
    <t>Mother-in-law</t>
  </si>
  <si>
    <t>Father-in-law</t>
  </si>
  <si>
    <t>Partner</t>
  </si>
  <si>
    <t>Pibling (parent's sibling)</t>
  </si>
  <si>
    <t>Aunt</t>
  </si>
  <si>
    <t>Uncle</t>
  </si>
  <si>
    <t>Sibling</t>
  </si>
  <si>
    <t>Sister</t>
  </si>
  <si>
    <t>Brother</t>
  </si>
  <si>
    <t>Sibling-in-law</t>
  </si>
  <si>
    <t>Sister-in-law</t>
  </si>
  <si>
    <t>Brother-in-law</t>
  </si>
  <si>
    <t>Spouse</t>
  </si>
  <si>
    <t>Wife</t>
  </si>
  <si>
    <t>Husband</t>
  </si>
  <si>
    <t>Stepchild</t>
  </si>
  <si>
    <t>Stepdaughter</t>
  </si>
  <si>
    <t>Stepbrother</t>
  </si>
  <si>
    <t>Stepparent</t>
  </si>
  <si>
    <t>Stepmother</t>
  </si>
  <si>
    <t>Important Information for Former Military Services Members</t>
  </si>
  <si>
    <t>Stepfather</t>
  </si>
  <si>
    <t>Women and men who served in any branch of the United States Armed Forces, including Army, Navy, Marines, Air Force, Coast Guard,</t>
  </si>
  <si>
    <t>Stepsibling</t>
  </si>
  <si>
    <r>
      <t xml:space="preserve">Reserves, or National Guard may be eligible for additional benefits and services. For more information, please visit the </t>
    </r>
    <r>
      <rPr>
        <i/>
        <u/>
        <sz val="10"/>
        <color rgb="FF0563C1"/>
        <rFont val="Calibri"/>
        <family val="2"/>
        <scheme val="minor"/>
      </rPr>
      <t>Texas Veterans</t>
    </r>
  </si>
  <si>
    <t>Stepsister</t>
  </si>
  <si>
    <r>
      <rPr>
        <i/>
        <u/>
        <sz val="10"/>
        <color rgb="FF0563C1"/>
        <rFont val="Calibri"/>
        <family val="2"/>
        <scheme val="minor"/>
      </rPr>
      <t>Portal</t>
    </r>
    <r>
      <rPr>
        <i/>
        <sz val="10"/>
        <rFont val="Calibri"/>
        <family val="2"/>
        <scheme val="minor"/>
      </rPr>
      <t>.</t>
    </r>
  </si>
  <si>
    <r>
      <t xml:space="preserve">Client Name </t>
    </r>
    <r>
      <rPr>
        <b/>
        <sz val="8"/>
        <rFont val="Calibri"/>
        <family val="2"/>
        <scheme val="minor"/>
      </rPr>
      <t>and/or</t>
    </r>
    <r>
      <rPr>
        <b/>
        <sz val="10"/>
        <rFont val="Calibri"/>
        <family val="2"/>
        <scheme val="minor"/>
      </rPr>
      <t xml:space="preserve"> ID Number: </t>
    </r>
  </si>
  <si>
    <r>
      <t xml:space="preserve">Phone </t>
    </r>
    <r>
      <rPr>
        <b/>
        <sz val="8"/>
        <rFont val="Calibri"/>
        <family val="2"/>
        <scheme val="minor"/>
      </rPr>
      <t>and/or</t>
    </r>
    <r>
      <rPr>
        <b/>
        <sz val="10"/>
        <rFont val="Calibri"/>
        <family val="2"/>
        <scheme val="minor"/>
      </rPr>
      <t xml:space="preserve"> Email:</t>
    </r>
  </si>
  <si>
    <t>Gender Nonbinary</t>
  </si>
  <si>
    <t>Gender Not Disclosed</t>
  </si>
  <si>
    <t>Continued receiving HOPWA assistance from the previous year</t>
  </si>
  <si>
    <t>Transitional housing for formerly homeless persons</t>
  </si>
  <si>
    <t>Permanent housing for formerly homeless persons</t>
  </si>
  <si>
    <t>Substance use treatment facility or detox center</t>
  </si>
  <si>
    <t>Non-psychiatric hospital</t>
  </si>
  <si>
    <t>Foster care home</t>
  </si>
  <si>
    <t>Jail, prison, or juvenile detention facility</t>
  </si>
  <si>
    <t>Home you own</t>
  </si>
  <si>
    <t>Don’t know or refused to report</t>
  </si>
  <si>
    <t>Emergency shelter (including a hotel/motel paid for by an emergency shelter voucher)</t>
  </si>
  <si>
    <t>Hotel/motel paid for by the housheold</t>
  </si>
  <si>
    <t>Cis Male</t>
  </si>
  <si>
    <t>Cis Female</t>
  </si>
  <si>
    <t>Trans Male</t>
  </si>
  <si>
    <t>Trans Female</t>
  </si>
  <si>
    <t>Gender Non-Binary</t>
  </si>
  <si>
    <t>Not Disclosed</t>
  </si>
  <si>
    <t>Eligible Individual</t>
  </si>
  <si>
    <t>Additional Beneficiaries</t>
  </si>
  <si>
    <t>Age and Gender</t>
  </si>
  <si>
    <t>&lt; Prior living and homeless mismatch, not homeless prior, but selected homeless</t>
  </si>
  <si>
    <t>Complete Form E before initial eligibility certifications and annual eligibility recertifications. Complete Form E if household composition has 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</si>
</sst>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3" x14ac:knownFonts="1">
    <font>
      <sz val="11"/>
      <color theme="1"/>
      <name val="Calibri"/>
      <family val="2"/>
      <scheme val="minor"/>
    </font>
    <font>
      <b/>
      <i/>
      <sz val="8"/>
      <name val="Calibri"/>
      <family val="2"/>
      <scheme val="minor"/>
    </font>
    <font>
      <sz val="8"/>
      <name val="Calibri"/>
      <family val="2"/>
      <scheme val="minor"/>
    </font>
    <font>
      <b/>
      <sz val="8"/>
      <color theme="0"/>
      <name val="Calibri"/>
      <family val="2"/>
      <scheme val="minor"/>
    </font>
    <font>
      <sz val="8"/>
      <color theme="1" tint="0.249977111117893"/>
      <name val="Calibri"/>
      <family val="2"/>
      <scheme val="minor"/>
    </font>
    <font>
      <sz val="2"/>
      <name val="Calibri"/>
      <family val="2"/>
      <scheme val="minor"/>
    </font>
    <font>
      <sz val="2"/>
      <color theme="1"/>
      <name val="Calibri"/>
      <family val="2"/>
      <scheme val="minor"/>
    </font>
    <font>
      <b/>
      <sz val="10"/>
      <name val="Calibri"/>
      <family val="2"/>
      <scheme val="minor"/>
    </font>
    <font>
      <sz val="10"/>
      <name val="Calibri"/>
      <family val="2"/>
      <scheme val="minor"/>
    </font>
    <font>
      <sz val="10"/>
      <color theme="1"/>
      <name val="Calibri"/>
      <family val="2"/>
      <scheme val="minor"/>
    </font>
    <font>
      <sz val="10"/>
      <color theme="1" tint="0.249977111117893"/>
      <name val="Calibri"/>
      <family val="2"/>
      <scheme val="minor"/>
    </font>
    <font>
      <sz val="2"/>
      <color theme="1" tint="0.249977111117893"/>
      <name val="Calibri"/>
      <family val="2"/>
      <scheme val="minor"/>
    </font>
    <font>
      <u/>
      <sz val="10"/>
      <color rgb="FF0563C1"/>
      <name val="Calibri"/>
      <family val="2"/>
      <scheme val="minor"/>
    </font>
    <font>
      <b/>
      <sz val="10"/>
      <color theme="0"/>
      <name val="Calibri"/>
      <family val="2"/>
      <scheme val="minor"/>
    </font>
    <font>
      <b/>
      <i/>
      <sz val="10"/>
      <name val="Calibri"/>
      <family val="2"/>
      <scheme val="minor"/>
    </font>
    <font>
      <i/>
      <sz val="10"/>
      <name val="Calibri"/>
      <family val="2"/>
      <scheme val="minor"/>
    </font>
    <font>
      <u/>
      <sz val="11"/>
      <color theme="10"/>
      <name val="Calibri"/>
      <family val="2"/>
      <scheme val="minor"/>
    </font>
    <font>
      <i/>
      <u/>
      <sz val="10"/>
      <color rgb="FF0563C1"/>
      <name val="Calibri"/>
      <family val="2"/>
      <scheme val="minor"/>
    </font>
    <font>
      <i/>
      <u/>
      <sz val="10"/>
      <name val="Calibri"/>
      <family val="2"/>
      <scheme val="minor"/>
    </font>
    <font>
      <b/>
      <sz val="8"/>
      <name val="Calibri"/>
      <family val="2"/>
      <scheme val="minor"/>
    </font>
    <font>
      <b/>
      <sz val="10"/>
      <color theme="1"/>
      <name val="Calibri"/>
      <family val="2"/>
      <scheme val="minor"/>
    </font>
    <font>
      <b/>
      <i/>
      <sz val="8"/>
      <color theme="1"/>
      <name val="Calibri"/>
      <family val="2"/>
      <scheme val="minor"/>
    </font>
    <font>
      <b/>
      <sz val="14"/>
      <color theme="1" tint="0.499984740745262"/>
      <name val="Rockwell"/>
      <family val="1"/>
    </font>
  </fonts>
  <fills count="1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37">
    <border>
      <left/>
      <right/>
      <top/>
      <bottom/>
      <diagonal/>
    </border>
    <border>
      <left style="thin">
        <color theme="4" tint="0.39997558519241921"/>
      </left>
      <right style="thin">
        <color theme="4" tint="0.39997558519241921"/>
      </right>
      <top style="thin">
        <color theme="4" tint="0.39997558519241921"/>
      </top>
      <bottom/>
      <diagonal/>
    </border>
    <border>
      <left/>
      <right/>
      <top/>
      <bottom style="thin">
        <color theme="1" tint="0.14999847407452621"/>
      </bottom>
      <diagonal/>
    </border>
    <border>
      <left/>
      <right/>
      <top/>
      <bottom style="thin">
        <color indexed="64"/>
      </bottom>
      <diagonal/>
    </border>
    <border>
      <left/>
      <right/>
      <top style="thin">
        <color indexed="64"/>
      </top>
      <bottom style="thin">
        <color theme="1" tint="0.14999847407452621"/>
      </bottom>
      <diagonal/>
    </border>
    <border>
      <left/>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1" tint="0.14999847407452621"/>
      </top>
      <bottom style="thin">
        <color indexed="64"/>
      </bottom>
      <diagonal/>
    </border>
    <border>
      <left style="thin">
        <color theme="4" tint="0.39997558519241921"/>
      </left>
      <right/>
      <top style="thin">
        <color theme="4" tint="0.39997558519241921"/>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top style="thin">
        <color theme="0"/>
      </top>
      <bottom style="medium">
        <color theme="0"/>
      </bottom>
      <diagonal/>
    </border>
    <border>
      <left/>
      <right style="thin">
        <color theme="0"/>
      </right>
      <top style="thin">
        <color theme="0"/>
      </top>
      <bottom style="medium">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theme="0"/>
      </left>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s>
  <cellStyleXfs count="2">
    <xf numFmtId="0" fontId="0" fillId="0" borderId="0"/>
    <xf numFmtId="0" fontId="16" fillId="0" borderId="0" applyNumberFormat="0" applyFill="0" applyBorder="0" applyAlignment="0" applyProtection="0"/>
  </cellStyleXfs>
  <cellXfs count="122">
    <xf numFmtId="0" fontId="0" fillId="0" borderId="0" xfId="0"/>
    <xf numFmtId="0" fontId="2" fillId="0" borderId="0" xfId="0" applyFont="1" applyAlignment="1">
      <alignment horizontal="left" vertical="top"/>
    </xf>
    <xf numFmtId="0" fontId="3" fillId="2" borderId="1" xfId="0" applyFont="1" applyFill="1" applyBorder="1"/>
    <xf numFmtId="0" fontId="3" fillId="2" borderId="1" xfId="0" applyFont="1" applyFill="1" applyBorder="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xf numFmtId="0" fontId="5" fillId="3" borderId="1" xfId="0" applyFont="1" applyFill="1" applyBorder="1" applyAlignment="1">
      <alignment horizontal="left" vertical="top"/>
    </xf>
    <xf numFmtId="0" fontId="6" fillId="0" borderId="0" xfId="0" applyFont="1"/>
    <xf numFmtId="0" fontId="7" fillId="0" borderId="0" xfId="0" applyFont="1" applyAlignment="1">
      <alignment horizontal="left"/>
    </xf>
    <xf numFmtId="0" fontId="8" fillId="0" borderId="0" xfId="0" applyFont="1" applyAlignment="1">
      <alignment horizontal="left" vertical="top"/>
    </xf>
    <xf numFmtId="0" fontId="8" fillId="0" borderId="0" xfId="0" applyFont="1" applyAlignment="1">
      <alignment horizontal="left"/>
    </xf>
    <xf numFmtId="0" fontId="7" fillId="0" borderId="0" xfId="0" applyFont="1" applyAlignment="1">
      <alignment horizontal="right" vertical="top"/>
    </xf>
    <xf numFmtId="0" fontId="7" fillId="0" borderId="0" xfId="0" applyFont="1" applyAlignment="1">
      <alignment horizontal="right"/>
    </xf>
    <xf numFmtId="0" fontId="8" fillId="0" borderId="0" xfId="0" applyFont="1"/>
    <xf numFmtId="0" fontId="8" fillId="0" borderId="1" xfId="0" applyFont="1" applyBorder="1" applyAlignment="1">
      <alignment horizontal="left" vertical="top"/>
    </xf>
    <xf numFmtId="0" fontId="9" fillId="0" borderId="0" xfId="0" applyFont="1"/>
    <xf numFmtId="1" fontId="8" fillId="0" borderId="0" xfId="0" applyNumberFormat="1" applyFont="1" applyAlignment="1">
      <alignment horizontal="left" vertical="top"/>
    </xf>
    <xf numFmtId="0" fontId="8" fillId="3" borderId="1" xfId="0" applyFont="1" applyFill="1" applyBorder="1" applyAlignment="1">
      <alignment horizontal="left" vertical="top"/>
    </xf>
    <xf numFmtId="0" fontId="8" fillId="3" borderId="6" xfId="0" applyFont="1" applyFill="1" applyBorder="1" applyAlignment="1">
      <alignment horizontal="left" vertical="top"/>
    </xf>
    <xf numFmtId="0" fontId="10" fillId="0" borderId="0" xfId="0" applyFont="1" applyAlignment="1">
      <alignment horizontal="left" vertical="top"/>
    </xf>
    <xf numFmtId="0" fontId="8" fillId="0" borderId="6" xfId="0" applyFont="1" applyBorder="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0" fontId="8" fillId="0" borderId="0" xfId="0" applyFont="1" applyAlignment="1">
      <alignment horizontal="right" vertical="top"/>
    </xf>
    <xf numFmtId="0" fontId="8" fillId="3" borderId="1" xfId="0" applyFont="1" applyFill="1" applyBorder="1"/>
    <xf numFmtId="0" fontId="13" fillId="2" borderId="8" xfId="0" applyFont="1" applyFill="1" applyBorder="1" applyAlignment="1">
      <alignment horizontal="left" vertical="top"/>
    </xf>
    <xf numFmtId="0" fontId="5" fillId="3" borderId="8" xfId="0" applyFont="1" applyFill="1" applyBorder="1" applyAlignment="1">
      <alignment horizontal="left" vertical="top"/>
    </xf>
    <xf numFmtId="0" fontId="8" fillId="0" borderId="8" xfId="0" applyFont="1" applyBorder="1" applyAlignment="1">
      <alignment horizontal="left" vertical="top"/>
    </xf>
    <xf numFmtId="0" fontId="8" fillId="5" borderId="9" xfId="0" applyFont="1" applyFill="1" applyBorder="1" applyAlignment="1">
      <alignment horizontal="right" vertical="top"/>
    </xf>
    <xf numFmtId="0" fontId="8" fillId="6" borderId="9" xfId="0" applyFont="1" applyFill="1" applyBorder="1" applyAlignment="1">
      <alignment horizontal="left" vertical="top"/>
    </xf>
    <xf numFmtId="0" fontId="8" fillId="6" borderId="9" xfId="0" applyFont="1" applyFill="1" applyBorder="1"/>
    <xf numFmtId="0" fontId="8" fillId="6" borderId="10" xfId="0" applyFont="1" applyFill="1" applyBorder="1" applyAlignment="1">
      <alignment horizontal="left" vertical="top"/>
    </xf>
    <xf numFmtId="0" fontId="11" fillId="3" borderId="1" xfId="0" applyFont="1" applyFill="1" applyBorder="1" applyAlignment="1">
      <alignment horizontal="left" vertical="top"/>
    </xf>
    <xf numFmtId="0" fontId="10" fillId="0" borderId="1" xfId="0" applyFont="1" applyBorder="1" applyAlignment="1">
      <alignment horizontal="left" vertical="top"/>
    </xf>
    <xf numFmtId="0" fontId="10" fillId="3" borderId="1" xfId="0" applyFont="1" applyFill="1" applyBorder="1" applyAlignment="1">
      <alignment horizontal="left" vertical="top"/>
    </xf>
    <xf numFmtId="0" fontId="8" fillId="7" borderId="9" xfId="0" applyFont="1" applyFill="1" applyBorder="1" applyAlignment="1">
      <alignment horizontal="left" vertical="top"/>
    </xf>
    <xf numFmtId="0" fontId="8" fillId="8" borderId="9" xfId="0" applyFont="1" applyFill="1" applyBorder="1" applyAlignment="1">
      <alignment horizontal="left" vertical="top"/>
    </xf>
    <xf numFmtId="0" fontId="10" fillId="0" borderId="0" xfId="0" applyFont="1" applyAlignment="1">
      <alignment vertical="top"/>
    </xf>
    <xf numFmtId="0" fontId="10" fillId="0" borderId="1" xfId="0" applyFont="1" applyBorder="1" applyAlignment="1">
      <alignment vertical="top"/>
    </xf>
    <xf numFmtId="0" fontId="8" fillId="0" borderId="0" xfId="0" applyFont="1" applyAlignment="1">
      <alignment vertical="top"/>
    </xf>
    <xf numFmtId="0" fontId="9" fillId="0" borderId="1" xfId="0" applyFont="1" applyBorder="1"/>
    <xf numFmtId="0" fontId="14" fillId="0" borderId="0" xfId="0" applyFont="1" applyAlignment="1">
      <alignment horizontal="left" vertical="top"/>
    </xf>
    <xf numFmtId="0" fontId="15" fillId="0" borderId="0" xfId="0" applyFont="1"/>
    <xf numFmtId="0" fontId="15" fillId="0" borderId="0" xfId="1" applyFont="1" applyAlignment="1" applyProtection="1">
      <alignment horizontal="left" vertical="top"/>
    </xf>
    <xf numFmtId="0" fontId="18" fillId="0" borderId="0" xfId="1" applyFont="1" applyAlignment="1" applyProtection="1">
      <alignment horizontal="left" vertical="top"/>
    </xf>
    <xf numFmtId="0" fontId="10" fillId="3" borderId="6" xfId="0" applyFont="1" applyFill="1" applyBorder="1" applyAlignment="1">
      <alignment horizontal="left" vertical="top"/>
    </xf>
    <xf numFmtId="0" fontId="5" fillId="0" borderId="0" xfId="0" applyFont="1" applyAlignment="1">
      <alignment horizontal="left" vertical="top"/>
    </xf>
    <xf numFmtId="0" fontId="21" fillId="0" borderId="0" xfId="0" applyFont="1" applyAlignment="1" applyProtection="1">
      <alignment horizontal="centerContinuous"/>
    </xf>
    <xf numFmtId="0" fontId="21" fillId="0" borderId="0" xfId="0" applyFont="1" applyProtection="1"/>
    <xf numFmtId="0" fontId="6" fillId="0" borderId="0" xfId="0" applyFont="1" applyProtection="1"/>
    <xf numFmtId="0" fontId="22" fillId="0" borderId="0" xfId="0" applyFont="1" applyProtection="1"/>
    <xf numFmtId="0" fontId="9" fillId="0" borderId="0" xfId="0" applyFont="1" applyProtection="1"/>
    <xf numFmtId="0" fontId="20" fillId="4" borderId="12" xfId="0" applyFont="1" applyFill="1" applyBorder="1" applyProtection="1"/>
    <xf numFmtId="0" fontId="9" fillId="4" borderId="13" xfId="0" applyFont="1" applyFill="1" applyBorder="1" applyProtection="1"/>
    <xf numFmtId="0" fontId="9" fillId="4" borderId="14" xfId="0" applyFont="1" applyFill="1" applyBorder="1" applyProtection="1"/>
    <xf numFmtId="0" fontId="20" fillId="4" borderId="23" xfId="0" applyFont="1" applyFill="1" applyBorder="1" applyAlignment="1" applyProtection="1">
      <alignment horizontal="centerContinuous"/>
    </xf>
    <xf numFmtId="0" fontId="9" fillId="4" borderId="24" xfId="0" applyFont="1" applyFill="1" applyBorder="1" applyAlignment="1" applyProtection="1">
      <alignment horizontal="centerContinuous"/>
    </xf>
    <xf numFmtId="0" fontId="9" fillId="4" borderId="25" xfId="0" applyFont="1" applyFill="1" applyBorder="1" applyAlignment="1" applyProtection="1">
      <alignment horizontal="centerContinuous"/>
    </xf>
    <xf numFmtId="0" fontId="20" fillId="4" borderId="12" xfId="0" applyFont="1" applyFill="1" applyBorder="1" applyAlignment="1" applyProtection="1">
      <alignment horizontal="centerContinuous"/>
    </xf>
    <xf numFmtId="0" fontId="9" fillId="4" borderId="14" xfId="0" applyFont="1" applyFill="1" applyBorder="1" applyAlignment="1" applyProtection="1">
      <alignment horizontal="centerContinuous"/>
    </xf>
    <xf numFmtId="0" fontId="9" fillId="4" borderId="15" xfId="0" applyFont="1" applyFill="1" applyBorder="1" applyProtection="1"/>
    <xf numFmtId="0" fontId="9" fillId="4" borderId="0" xfId="0" applyFont="1" applyFill="1" applyBorder="1" applyProtection="1"/>
    <xf numFmtId="0" fontId="9" fillId="4" borderId="16" xfId="0" applyFont="1" applyFill="1" applyBorder="1" applyProtection="1"/>
    <xf numFmtId="0" fontId="9" fillId="4" borderId="23" xfId="0" applyFont="1" applyFill="1" applyBorder="1" applyAlignment="1" applyProtection="1">
      <alignment horizontal="centerContinuous"/>
    </xf>
    <xf numFmtId="0" fontId="20" fillId="4" borderId="17" xfId="0" applyFont="1" applyFill="1" applyBorder="1" applyProtection="1"/>
    <xf numFmtId="0" fontId="9" fillId="4" borderId="18" xfId="0" applyFont="1" applyFill="1" applyBorder="1" applyProtection="1"/>
    <xf numFmtId="0" fontId="9" fillId="4" borderId="19" xfId="0" applyFont="1" applyFill="1" applyBorder="1" applyAlignment="1" applyProtection="1">
      <alignment horizontal="center" textRotation="90"/>
    </xf>
    <xf numFmtId="0" fontId="9" fillId="4" borderId="23" xfId="0" applyFont="1" applyFill="1" applyBorder="1" applyAlignment="1" applyProtection="1">
      <alignment horizontal="center" textRotation="90"/>
    </xf>
    <xf numFmtId="0" fontId="9" fillId="4" borderId="24" xfId="0" applyFont="1" applyFill="1" applyBorder="1" applyAlignment="1" applyProtection="1">
      <alignment horizontal="center" textRotation="90"/>
    </xf>
    <xf numFmtId="0" fontId="9" fillId="4" borderId="25" xfId="0" applyFont="1" applyFill="1" applyBorder="1" applyAlignment="1" applyProtection="1">
      <alignment horizontal="center" textRotation="90"/>
    </xf>
    <xf numFmtId="0" fontId="9" fillId="4" borderId="17" xfId="0" applyFont="1" applyFill="1" applyBorder="1" applyAlignment="1" applyProtection="1">
      <alignment horizontal="center" textRotation="90"/>
    </xf>
    <xf numFmtId="0" fontId="9" fillId="0" borderId="0" xfId="0" applyFont="1" applyBorder="1" applyProtection="1"/>
    <xf numFmtId="0" fontId="9" fillId="4" borderId="12" xfId="0" applyFont="1" applyFill="1" applyBorder="1" applyProtection="1"/>
    <xf numFmtId="0" fontId="9" fillId="4" borderId="17" xfId="0" applyFont="1" applyFill="1" applyBorder="1" applyProtection="1"/>
    <xf numFmtId="0" fontId="9" fillId="4" borderId="19" xfId="0" applyFont="1" applyFill="1" applyBorder="1" applyProtection="1"/>
    <xf numFmtId="0" fontId="9" fillId="5" borderId="21" xfId="0" applyFont="1" applyFill="1" applyBorder="1" applyAlignment="1" applyProtection="1">
      <alignment horizontal="center"/>
    </xf>
    <xf numFmtId="0" fontId="9" fillId="5" borderId="22" xfId="0" applyFont="1" applyFill="1" applyBorder="1" applyAlignment="1" applyProtection="1">
      <alignment horizontal="center"/>
    </xf>
    <xf numFmtId="0" fontId="9" fillId="5" borderId="20" xfId="0" applyFont="1" applyFill="1" applyBorder="1" applyAlignment="1" applyProtection="1">
      <alignment horizontal="center"/>
    </xf>
    <xf numFmtId="0" fontId="9" fillId="5" borderId="26" xfId="0" applyFont="1" applyFill="1" applyBorder="1" applyAlignment="1" applyProtection="1">
      <alignment horizontal="center"/>
    </xf>
    <xf numFmtId="0" fontId="9" fillId="5" borderId="27" xfId="0" applyFont="1" applyFill="1" applyBorder="1" applyAlignment="1" applyProtection="1">
      <alignment horizontal="center"/>
    </xf>
    <xf numFmtId="0" fontId="9" fillId="5" borderId="28" xfId="0" applyFont="1" applyFill="1" applyBorder="1" applyAlignment="1" applyProtection="1">
      <alignment horizontal="center"/>
    </xf>
    <xf numFmtId="0" fontId="5" fillId="0" borderId="0" xfId="0" applyFont="1" applyFill="1" applyBorder="1" applyAlignment="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10" fillId="0" borderId="0" xfId="0" applyFont="1" applyFill="1" applyBorder="1" applyAlignment="1">
      <alignment horizontal="left" vertical="top"/>
    </xf>
    <xf numFmtId="0" fontId="5" fillId="0" borderId="11" xfId="0" applyFont="1" applyBorder="1" applyAlignment="1">
      <alignment horizontal="left" vertical="top"/>
    </xf>
    <xf numFmtId="0" fontId="5" fillId="0" borderId="0" xfId="0" applyFont="1" applyAlignment="1">
      <alignment horizontal="left" vertical="top"/>
    </xf>
    <xf numFmtId="0" fontId="8" fillId="0" borderId="0" xfId="0" applyFont="1" applyFill="1" applyBorder="1" applyAlignment="1">
      <alignment horizontal="center" vertical="top"/>
    </xf>
    <xf numFmtId="0" fontId="8" fillId="0" borderId="0" xfId="0" applyFont="1" applyFill="1" applyBorder="1" applyAlignment="1">
      <alignment horizontal="center"/>
    </xf>
    <xf numFmtId="0" fontId="8" fillId="0" borderId="0" xfId="0" applyFont="1" applyFill="1" applyBorder="1" applyAlignment="1">
      <alignment vertical="top"/>
    </xf>
    <xf numFmtId="0" fontId="20" fillId="4" borderId="23" xfId="0" applyFont="1" applyFill="1" applyBorder="1" applyProtection="1"/>
    <xf numFmtId="0" fontId="9" fillId="4" borderId="24" xfId="0" applyFont="1" applyFill="1" applyBorder="1" applyProtection="1"/>
    <xf numFmtId="0" fontId="9" fillId="4" borderId="25" xfId="0" applyFont="1" applyFill="1" applyBorder="1" applyProtection="1"/>
    <xf numFmtId="0" fontId="9" fillId="5" borderId="31" xfId="0" applyFont="1" applyFill="1" applyBorder="1" applyProtection="1"/>
    <xf numFmtId="0" fontId="9" fillId="5" borderId="32" xfId="0" applyFont="1" applyFill="1" applyBorder="1" applyProtection="1"/>
    <xf numFmtId="0" fontId="9" fillId="5" borderId="33" xfId="0" applyFont="1" applyFill="1" applyBorder="1" applyProtection="1"/>
    <xf numFmtId="0" fontId="9" fillId="5" borderId="34" xfId="0" applyFont="1" applyFill="1" applyBorder="1" applyProtection="1"/>
    <xf numFmtId="0" fontId="9" fillId="5" borderId="29" xfId="0" applyFont="1" applyFill="1" applyBorder="1" applyProtection="1"/>
    <xf numFmtId="0" fontId="9" fillId="5" borderId="30" xfId="0" applyFont="1" applyFill="1" applyBorder="1" applyProtection="1"/>
    <xf numFmtId="0" fontId="8" fillId="9" borderId="0" xfId="0" applyFont="1" applyFill="1" applyAlignment="1">
      <alignment horizontal="left" vertical="top"/>
    </xf>
    <xf numFmtId="0" fontId="8" fillId="10" borderId="0" xfId="0" applyFont="1" applyFill="1" applyAlignment="1">
      <alignment horizontal="left" vertical="top"/>
    </xf>
    <xf numFmtId="0" fontId="9" fillId="5" borderId="21" xfId="0" applyFont="1" applyFill="1" applyBorder="1" applyAlignment="1" applyProtection="1">
      <alignment horizontal="center"/>
    </xf>
    <xf numFmtId="0" fontId="9" fillId="5" borderId="22" xfId="0" applyFont="1" applyFill="1" applyBorder="1" applyAlignment="1" applyProtection="1">
      <alignment horizontal="center"/>
    </xf>
    <xf numFmtId="0" fontId="8" fillId="0" borderId="0" xfId="0" applyFont="1" applyAlignment="1">
      <alignment horizontal="center" vertical="top"/>
    </xf>
    <xf numFmtId="0" fontId="8" fillId="5" borderId="9" xfId="0" applyFont="1" applyFill="1" applyBorder="1" applyAlignment="1" applyProtection="1">
      <alignment horizontal="left" vertical="top"/>
      <protection locked="0"/>
    </xf>
    <xf numFmtId="164" fontId="8" fillId="5" borderId="9" xfId="0" applyNumberFormat="1" applyFont="1" applyFill="1" applyBorder="1" applyAlignment="1" applyProtection="1">
      <alignment horizontal="left" vertical="top"/>
      <protection locked="0"/>
    </xf>
    <xf numFmtId="0" fontId="8" fillId="4" borderId="0" xfId="0" applyFont="1" applyFill="1" applyAlignment="1">
      <alignment horizontal="center" vertical="top"/>
    </xf>
    <xf numFmtId="0" fontId="8" fillId="0" borderId="4" xfId="0" applyFont="1" applyBorder="1" applyAlignment="1" applyProtection="1">
      <alignment horizontal="left"/>
      <protection locked="0"/>
    </xf>
    <xf numFmtId="164" fontId="8" fillId="0" borderId="4" xfId="0" applyNumberFormat="1" applyFont="1" applyBorder="1" applyAlignment="1" applyProtection="1">
      <alignment horizontal="right"/>
      <protection locked="0"/>
    </xf>
    <xf numFmtId="0" fontId="8" fillId="0" borderId="5" xfId="0" applyFont="1" applyBorder="1" applyAlignment="1">
      <alignment horizontal="left"/>
    </xf>
    <xf numFmtId="0" fontId="8" fillId="0" borderId="5" xfId="0" applyFont="1" applyBorder="1" applyAlignment="1" applyProtection="1">
      <alignment horizontal="left"/>
      <protection locked="0"/>
    </xf>
    <xf numFmtId="0" fontId="8" fillId="0" borderId="7" xfId="0" applyFont="1" applyBorder="1" applyAlignment="1" applyProtection="1">
      <alignment horizontal="right"/>
      <protection locked="0"/>
    </xf>
    <xf numFmtId="0" fontId="8" fillId="0" borderId="3" xfId="0" applyFont="1" applyBorder="1" applyAlignment="1" applyProtection="1">
      <alignment horizontal="left"/>
      <protection locked="0"/>
    </xf>
    <xf numFmtId="0" fontId="1" fillId="0" borderId="0" xfId="0" applyFont="1" applyAlignment="1">
      <alignment horizontal="center" vertical="top"/>
    </xf>
    <xf numFmtId="0" fontId="8" fillId="0" borderId="2" xfId="0" applyFont="1" applyBorder="1" applyAlignment="1" applyProtection="1">
      <alignment horizontal="left"/>
      <protection locked="0"/>
    </xf>
    <xf numFmtId="164" fontId="8" fillId="0" borderId="3" xfId="0" applyNumberFormat="1" applyFont="1" applyBorder="1" applyAlignment="1" applyProtection="1">
      <alignment horizontal="right"/>
      <protection locked="0"/>
    </xf>
    <xf numFmtId="1" fontId="8" fillId="0" borderId="5" xfId="0" applyNumberFormat="1" applyFont="1" applyBorder="1" applyAlignment="1" applyProtection="1">
      <alignment horizontal="right"/>
      <protection locked="0"/>
    </xf>
    <xf numFmtId="0" fontId="9" fillId="5" borderId="21" xfId="0" applyFont="1" applyFill="1" applyBorder="1" applyAlignment="1" applyProtection="1">
      <alignment horizontal="center"/>
    </xf>
    <xf numFmtId="0" fontId="9" fillId="5" borderId="22" xfId="0" applyFont="1" applyFill="1" applyBorder="1" applyAlignment="1" applyProtection="1">
      <alignment horizontal="center"/>
    </xf>
    <xf numFmtId="0" fontId="9" fillId="5" borderId="35" xfId="0" applyFont="1" applyFill="1" applyBorder="1" applyAlignment="1" applyProtection="1">
      <alignment horizontal="center"/>
    </xf>
    <xf numFmtId="0" fontId="9" fillId="5" borderId="36" xfId="0" applyFont="1" applyFill="1" applyBorder="1" applyAlignment="1" applyProtection="1">
      <alignment horizontal="center"/>
    </xf>
  </cellXfs>
  <cellStyles count="2">
    <cellStyle name="Hyperlink" xfId="1" builtinId="8"/>
    <cellStyle name="Normal" xfId="0" builtinId="0"/>
  </cellStyles>
  <dxfs count="181">
    <dxf>
      <font>
        <color rgb="FF006100"/>
      </font>
      <fill>
        <patternFill>
          <bgColor rgb="FFC6EFCE"/>
        </patternFill>
      </fill>
    </dxf>
    <dxf>
      <font>
        <color theme="4" tint="-0.24994659260841701"/>
      </font>
      <fill>
        <patternFill>
          <bgColor theme="4" tint="0.79998168889431442"/>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theme="0" tint="-0.34998626667073579"/>
      </font>
    </dxf>
    <dxf>
      <font>
        <color theme="0" tint="-0.34998626667073579"/>
      </font>
    </dxf>
    <dxf>
      <font>
        <color theme="0" tint="-0.34998626667073579"/>
      </font>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color rgb="FF006100"/>
      </font>
      <fill>
        <patternFill>
          <bgColor rgb="FFC6EFCE"/>
        </patternFill>
      </fill>
    </dxf>
    <dxf>
      <font>
        <b/>
        <i val="0"/>
        <color auto="1"/>
      </font>
      <fill>
        <patternFill>
          <bgColor theme="0" tint="-0.14996795556505021"/>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b val="0"/>
        <i val="0"/>
        <color rgb="FF006100"/>
      </font>
      <fill>
        <patternFill>
          <bgColor rgb="FFC6EFCE"/>
        </patternFill>
      </fill>
    </dxf>
    <dxf>
      <font>
        <b/>
        <i val="0"/>
        <color auto="1"/>
      </font>
      <fill>
        <patternFill>
          <bgColor theme="0" tint="-0.14996795556505021"/>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veterans.portal.texas.gov/" TargetMode="External"/><Relationship Id="rId1" Type="http://schemas.openxmlformats.org/officeDocument/2006/relationships/hyperlink" Target="https://www.hudexchange.info/resource/1974/criteria-and-recordkeeping-requirements-for-definition-of-homeles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9525</xdr:rowOff>
    </xdr:from>
    <xdr:to>
      <xdr:col>2</xdr:col>
      <xdr:colOff>34290</xdr:colOff>
      <xdr:row>11</xdr:row>
      <xdr:rowOff>0</xdr:rowOff>
    </xdr:to>
    <xdr:sp macro="" textlink="">
      <xdr:nvSpPr>
        <xdr:cNvPr id="2" name="Rectangle 1">
          <a:hlinkClick xmlns:r="http://schemas.openxmlformats.org/officeDocument/2006/relationships" r:id="rId1" tooltip="Criteria and Recordkeeping Requirements for the Definition of Homeless"/>
          <a:extLst>
            <a:ext uri="{FF2B5EF4-FFF2-40B4-BE49-F238E27FC236}">
              <a16:creationId xmlns:a16="http://schemas.microsoft.com/office/drawing/2014/main" id="{CCDA6632-A967-4EAA-8FB6-3E7141D9DE0D}"/>
            </a:ext>
          </a:extLst>
        </xdr:cNvPr>
        <xdr:cNvSpPr/>
      </xdr:nvSpPr>
      <xdr:spPr>
        <a:xfrm>
          <a:off x="0" y="1323975"/>
          <a:ext cx="54864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76200</xdr:colOff>
      <xdr:row>61</xdr:row>
      <xdr:rowOff>0</xdr:rowOff>
    </xdr:from>
    <xdr:to>
      <xdr:col>26</xdr:col>
      <xdr:colOff>159258</xdr:colOff>
      <xdr:row>61</xdr:row>
      <xdr:rowOff>155448</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AE98956-C20D-4434-A0AC-E17409B341BE}"/>
            </a:ext>
          </a:extLst>
        </xdr:cNvPr>
        <xdr:cNvSpPr/>
      </xdr:nvSpPr>
      <xdr:spPr>
        <a:xfrm>
          <a:off x="5991225" y="9001125"/>
          <a:ext cx="854583"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62</xdr:row>
      <xdr:rowOff>0</xdr:rowOff>
    </xdr:from>
    <xdr:to>
      <xdr:col>1</xdr:col>
      <xdr:colOff>108585</xdr:colOff>
      <xdr:row>62</xdr:row>
      <xdr:rowOff>155448</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351D2DA-A1EC-418A-B2C8-EB35E3A65892}"/>
            </a:ext>
          </a:extLst>
        </xdr:cNvPr>
        <xdr:cNvSpPr/>
      </xdr:nvSpPr>
      <xdr:spPr>
        <a:xfrm>
          <a:off x="0" y="9163050"/>
          <a:ext cx="365760"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BC02-CEB9-4D86-A73E-EF05B311F01D}">
  <dimension ref="A1:AW64"/>
  <sheetViews>
    <sheetView showGridLines="0" tabSelected="1" showRuler="0" view="pageLayout" zoomScaleNormal="100" workbookViewId="0">
      <selection activeCell="H3" sqref="H3:U3"/>
    </sheetView>
  </sheetViews>
  <sheetFormatPr defaultColWidth="9.140625" defaultRowHeight="12.75" x14ac:dyDescent="0.25"/>
  <cols>
    <col min="1" max="28" width="3.5703125" style="10" customWidth="1"/>
    <col min="29" max="39" width="9.140625" style="10" hidden="1" customWidth="1"/>
    <col min="40" max="49" width="9.140625" style="20" hidden="1" customWidth="1"/>
    <col min="50" max="16384" width="9.140625" style="20"/>
  </cols>
  <sheetData>
    <row r="1" spans="1:49" s="4" customFormat="1" ht="11.25" x14ac:dyDescent="0.2">
      <c r="A1" s="114" t="s">
        <v>174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
      <c r="AD1" s="1" t="s">
        <v>0</v>
      </c>
      <c r="AE1" s="1" t="s">
        <v>1</v>
      </c>
      <c r="AF1" s="1" t="s">
        <v>2</v>
      </c>
      <c r="AG1" s="1" t="s">
        <v>3</v>
      </c>
      <c r="AH1" s="1" t="s">
        <v>4</v>
      </c>
      <c r="AI1" s="1" t="s">
        <v>5</v>
      </c>
      <c r="AJ1" s="1" t="s">
        <v>6</v>
      </c>
      <c r="AK1" s="1" t="s">
        <v>7</v>
      </c>
      <c r="AL1" s="1" t="s">
        <v>8</v>
      </c>
      <c r="AM1" s="1"/>
      <c r="AN1" s="2" t="s">
        <v>9</v>
      </c>
      <c r="AO1" s="2" t="s">
        <v>10</v>
      </c>
      <c r="AP1" s="2" t="s">
        <v>11</v>
      </c>
      <c r="AQ1" s="2" t="s">
        <v>12</v>
      </c>
      <c r="AR1" s="2" t="s">
        <v>13</v>
      </c>
      <c r="AS1" s="2" t="s">
        <v>14</v>
      </c>
      <c r="AT1" s="2" t="s">
        <v>15</v>
      </c>
      <c r="AU1" s="2" t="s">
        <v>16</v>
      </c>
      <c r="AV1" s="2" t="s">
        <v>17</v>
      </c>
      <c r="AW1" s="3" t="s">
        <v>18</v>
      </c>
    </row>
    <row r="2" spans="1:49" s="8" customFormat="1" ht="5.25"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6"/>
      <c r="AD2" s="6"/>
      <c r="AE2" s="6"/>
      <c r="AF2" s="6"/>
      <c r="AG2" s="6"/>
      <c r="AH2" s="6"/>
      <c r="AI2" s="6"/>
      <c r="AJ2" s="6"/>
      <c r="AK2" s="6"/>
      <c r="AL2" s="6"/>
      <c r="AM2" s="6"/>
      <c r="AN2" s="7"/>
      <c r="AO2" s="7"/>
      <c r="AP2" s="7"/>
      <c r="AQ2" s="7"/>
      <c r="AR2" s="7"/>
      <c r="AS2" s="7"/>
      <c r="AT2" s="7"/>
      <c r="AU2" s="7"/>
      <c r="AV2" s="7"/>
      <c r="AW2" s="7"/>
    </row>
    <row r="3" spans="1:49" s="16" customFormat="1" x14ac:dyDescent="0.2">
      <c r="A3" s="9" t="s">
        <v>149</v>
      </c>
      <c r="B3" s="10"/>
      <c r="C3" s="10"/>
      <c r="D3" s="10"/>
      <c r="E3" s="10"/>
      <c r="F3" s="10"/>
      <c r="G3" s="10"/>
      <c r="H3" s="115"/>
      <c r="I3" s="115"/>
      <c r="J3" s="115"/>
      <c r="K3" s="115"/>
      <c r="L3" s="115"/>
      <c r="M3" s="115"/>
      <c r="N3" s="115"/>
      <c r="O3" s="115"/>
      <c r="P3" s="115"/>
      <c r="Q3" s="115"/>
      <c r="R3" s="115"/>
      <c r="S3" s="115"/>
      <c r="T3" s="115"/>
      <c r="U3" s="115"/>
      <c r="V3" s="11"/>
      <c r="W3" s="11"/>
      <c r="X3" s="12"/>
      <c r="Y3" s="13" t="s">
        <v>19</v>
      </c>
      <c r="Z3" s="116"/>
      <c r="AA3" s="116"/>
      <c r="AB3" s="116"/>
      <c r="AC3" s="14"/>
      <c r="AD3" s="14"/>
      <c r="AE3" s="14"/>
      <c r="AF3" s="14"/>
      <c r="AG3" s="14"/>
      <c r="AH3" s="14"/>
      <c r="AI3" s="14"/>
      <c r="AJ3" s="14"/>
      <c r="AK3" s="14"/>
      <c r="AL3" s="14"/>
      <c r="AM3" s="14"/>
      <c r="AN3" s="15" t="s">
        <v>153</v>
      </c>
      <c r="AO3" s="15" t="s">
        <v>20</v>
      </c>
      <c r="AP3" s="15" t="s">
        <v>21</v>
      </c>
      <c r="AQ3" s="15" t="s">
        <v>22</v>
      </c>
      <c r="AR3" s="15" t="s">
        <v>23</v>
      </c>
      <c r="AS3" s="15" t="s">
        <v>24</v>
      </c>
      <c r="AT3" s="15" t="s">
        <v>25</v>
      </c>
      <c r="AU3" s="15" t="s">
        <v>26</v>
      </c>
      <c r="AV3" s="15" t="s">
        <v>27</v>
      </c>
      <c r="AW3" s="15" t="s">
        <v>28</v>
      </c>
    </row>
    <row r="4" spans="1:49" x14ac:dyDescent="0.2">
      <c r="A4" s="9" t="s">
        <v>150</v>
      </c>
      <c r="H4" s="108"/>
      <c r="I4" s="108"/>
      <c r="J4" s="108"/>
      <c r="K4" s="108"/>
      <c r="L4" s="108"/>
      <c r="M4" s="108"/>
      <c r="N4" s="108"/>
      <c r="O4" s="108"/>
      <c r="P4" s="108"/>
      <c r="Q4" s="108"/>
      <c r="R4" s="108"/>
      <c r="S4" s="108"/>
      <c r="T4" s="108"/>
      <c r="U4" s="108"/>
      <c r="V4" s="11"/>
      <c r="W4" s="11"/>
      <c r="X4" s="11"/>
      <c r="Y4" s="13" t="s">
        <v>29</v>
      </c>
      <c r="Z4" s="117"/>
      <c r="AA4" s="117"/>
      <c r="AB4" s="117"/>
      <c r="AC4" s="14" t="s">
        <v>18</v>
      </c>
      <c r="AD4" s="17" t="str">
        <f ca="1">IF(Z5=0,"",DATEDIF(Z5,TODAY(),"Y"))</f>
        <v/>
      </c>
      <c r="AE4" s="10" t="str">
        <f ca="1">IF(P18=0,"",DATEDIF(P18,TODAY(),"Y"))</f>
        <v/>
      </c>
      <c r="AF4" s="10" t="str">
        <f ca="1">IF(P19=0,"",DATEDIF(P19,TODAY(),"Y"))</f>
        <v/>
      </c>
      <c r="AG4" s="10" t="str">
        <f ca="1">IF(P20=0,"",DATEDIF(P20,TODAY(),"Y"))</f>
        <v/>
      </c>
      <c r="AH4" s="10" t="str">
        <f ca="1">IF(P21=0,"",DATEDIF(P21,TODAY(),"Y"))</f>
        <v/>
      </c>
      <c r="AI4" s="10" t="str">
        <f ca="1">IF(P22=0,"",DATEDIF(P22,TODAY(),"Y"))</f>
        <v/>
      </c>
      <c r="AJ4" s="10" t="str">
        <f ca="1">IF(P23=0,"",DATEDIF(P23,TODAY(),"Y"))</f>
        <v/>
      </c>
      <c r="AK4" s="10" t="str">
        <f ca="1">IF(P24=0,"",DATEDIF(P24,TODAY(),"Y"))</f>
        <v/>
      </c>
      <c r="AL4" s="10" t="str">
        <f ca="1">IF(P25=0,"",DATEDIF(P25,TODAY(),"Y"))</f>
        <v/>
      </c>
      <c r="AN4" s="18"/>
      <c r="AO4" s="18" t="s">
        <v>30</v>
      </c>
      <c r="AP4" s="19" t="s">
        <v>31</v>
      </c>
      <c r="AQ4" s="18" t="s">
        <v>32</v>
      </c>
      <c r="AR4" s="18" t="s">
        <v>71</v>
      </c>
      <c r="AS4" s="19" t="s">
        <v>34</v>
      </c>
      <c r="AT4" s="18" t="s">
        <v>35</v>
      </c>
      <c r="AU4" s="18" t="s">
        <v>36</v>
      </c>
      <c r="AV4" s="18" t="s">
        <v>37</v>
      </c>
      <c r="AW4" s="18" t="s">
        <v>38</v>
      </c>
    </row>
    <row r="5" spans="1:49" s="16" customFormat="1" x14ac:dyDescent="0.2">
      <c r="A5" s="9" t="s">
        <v>39</v>
      </c>
      <c r="B5" s="10"/>
      <c r="C5" s="10"/>
      <c r="D5" s="10"/>
      <c r="E5" s="10"/>
      <c r="F5" s="10"/>
      <c r="G5" s="10"/>
      <c r="H5" s="108"/>
      <c r="I5" s="108"/>
      <c r="J5" s="108"/>
      <c r="K5" s="108"/>
      <c r="L5" s="108"/>
      <c r="M5" s="108"/>
      <c r="N5" s="108"/>
      <c r="O5" s="108"/>
      <c r="P5" s="108"/>
      <c r="Q5" s="108"/>
      <c r="R5" s="108"/>
      <c r="S5" s="108"/>
      <c r="T5" s="108"/>
      <c r="U5" s="108"/>
      <c r="V5" s="10"/>
      <c r="W5" s="10"/>
      <c r="X5" s="10"/>
      <c r="Y5" s="13" t="s">
        <v>40</v>
      </c>
      <c r="Z5" s="109"/>
      <c r="AA5" s="109"/>
      <c r="AB5" s="109"/>
      <c r="AC5" s="10" t="s">
        <v>41</v>
      </c>
      <c r="AD5" s="10" t="str">
        <f t="shared" ref="AD5:AL5" ca="1" si="0">IF(AD4="","",IF(AD4&lt;18,"Under 18",IF(AND(AD4&gt;=18,AD4&lt;=30),"18 to 30 years",IF(AND(AD4&gt;=31,AD4&lt;=50),"31 to 50 years",IF(AD4&gt;=51,"51 years and older","")))))</f>
        <v/>
      </c>
      <c r="AE5" s="10" t="str">
        <f t="shared" ca="1" si="0"/>
        <v/>
      </c>
      <c r="AF5" s="10" t="str">
        <f t="shared" ca="1" si="0"/>
        <v/>
      </c>
      <c r="AG5" s="10" t="str">
        <f t="shared" ca="1" si="0"/>
        <v/>
      </c>
      <c r="AH5" s="10" t="str">
        <f t="shared" ca="1" si="0"/>
        <v/>
      </c>
      <c r="AI5" s="10" t="str">
        <f t="shared" ca="1" si="0"/>
        <v/>
      </c>
      <c r="AJ5" s="10" t="str">
        <f t="shared" ca="1" si="0"/>
        <v/>
      </c>
      <c r="AK5" s="10" t="str">
        <f t="shared" ca="1" si="0"/>
        <v/>
      </c>
      <c r="AL5" s="10" t="str">
        <f t="shared" ca="1" si="0"/>
        <v/>
      </c>
      <c r="AM5" s="10"/>
      <c r="AN5" s="15" t="s">
        <v>42</v>
      </c>
      <c r="AO5" s="15" t="s">
        <v>43</v>
      </c>
      <c r="AP5" s="10"/>
      <c r="AQ5" s="15" t="s">
        <v>44</v>
      </c>
      <c r="AR5" s="15" t="s">
        <v>61</v>
      </c>
      <c r="AS5" s="10"/>
      <c r="AT5" s="15" t="s">
        <v>46</v>
      </c>
      <c r="AU5" s="15" t="s">
        <v>47</v>
      </c>
      <c r="AV5" s="21" t="s">
        <v>48</v>
      </c>
      <c r="AW5" s="15" t="s">
        <v>49</v>
      </c>
    </row>
    <row r="6" spans="1:49" x14ac:dyDescent="0.2">
      <c r="A6" s="9" t="s">
        <v>50</v>
      </c>
      <c r="H6" s="108"/>
      <c r="I6" s="108"/>
      <c r="J6" s="108"/>
      <c r="K6" s="108"/>
      <c r="L6" s="108"/>
      <c r="M6" s="108"/>
      <c r="N6" s="108"/>
      <c r="O6" s="108"/>
      <c r="P6" s="108"/>
      <c r="Q6" s="108"/>
      <c r="R6" s="108"/>
      <c r="S6" s="108"/>
      <c r="T6" s="108"/>
      <c r="U6" s="108"/>
      <c r="Y6" s="12" t="s">
        <v>51</v>
      </c>
      <c r="Z6" s="112"/>
      <c r="AA6" s="112"/>
      <c r="AB6" s="112"/>
      <c r="AC6" s="20"/>
      <c r="AD6" s="20"/>
      <c r="AE6" s="20"/>
      <c r="AF6" s="20"/>
      <c r="AG6" s="20"/>
      <c r="AH6" s="20"/>
      <c r="AI6" s="20"/>
      <c r="AJ6" s="20"/>
      <c r="AK6" s="20"/>
      <c r="AL6" s="20"/>
      <c r="AM6" s="20"/>
      <c r="AN6" s="18" t="s">
        <v>162</v>
      </c>
      <c r="AO6" s="18" t="s">
        <v>52</v>
      </c>
      <c r="AP6" s="10"/>
      <c r="AQ6" s="18" t="s">
        <v>53</v>
      </c>
      <c r="AR6" s="18" t="s">
        <v>33</v>
      </c>
      <c r="AS6" s="10"/>
      <c r="AT6" s="19" t="s">
        <v>55</v>
      </c>
      <c r="AU6" s="19" t="s">
        <v>56</v>
      </c>
      <c r="AV6" s="10"/>
      <c r="AW6" s="19" t="s">
        <v>57</v>
      </c>
    </row>
    <row r="7" spans="1:49" s="22" customFormat="1" ht="5.25" x14ac:dyDescent="0.25">
      <c r="A7" s="5"/>
      <c r="B7" s="5"/>
      <c r="C7" s="5"/>
      <c r="D7" s="5"/>
      <c r="E7" s="5"/>
      <c r="F7" s="5"/>
      <c r="G7" s="5"/>
      <c r="H7" s="5"/>
      <c r="I7" s="5"/>
      <c r="J7" s="5"/>
      <c r="K7" s="5"/>
      <c r="L7" s="5"/>
      <c r="M7" s="5"/>
      <c r="N7" s="5"/>
      <c r="O7" s="5"/>
      <c r="P7" s="5"/>
      <c r="Q7" s="5"/>
      <c r="R7" s="5"/>
      <c r="S7" s="5"/>
      <c r="T7" s="5"/>
      <c r="U7" s="5"/>
      <c r="V7" s="5"/>
      <c r="W7" s="5"/>
      <c r="X7" s="5"/>
      <c r="Y7" s="5"/>
      <c r="Z7" s="5"/>
      <c r="AA7" s="5"/>
      <c r="AB7" s="5"/>
      <c r="AN7" s="23" t="s">
        <v>154</v>
      </c>
      <c r="AO7" s="23" t="s">
        <v>58</v>
      </c>
      <c r="AP7" s="5"/>
      <c r="AQ7" s="23" t="s">
        <v>151</v>
      </c>
      <c r="AR7" s="23" t="s">
        <v>64</v>
      </c>
      <c r="AS7" s="5"/>
      <c r="AT7" s="5"/>
      <c r="AU7" s="5"/>
      <c r="AV7" s="5"/>
      <c r="AW7" s="5"/>
    </row>
    <row r="8" spans="1:49" x14ac:dyDescent="0.25">
      <c r="A8" s="107" t="str">
        <f>IF(SUM(AD33:AJ33)+SUM(AD35:AJ35)=14,"Let's get started! Enter a client name and/or ID number.",IF(AD33=1,"Enter a client name and/or ID number.",IF(AH33=1,"Enter a data collection date.",IF(AE33=1,"Enter the client's phone number and/or email address.",IF(AI33=1,"Enter the client's household size as of the data collection date.",IF(AF33=1,"Enter the client's emergency contact information.",IF(AJ33=1,"Enter the client's date of birth.",IF(AG33=1,"Enter the client's mother's maiden name.",IF(AD35=1,"Select the client's preferred personal pronouns from the dropdown or enter something else.","Eligible Individual")))))))))</f>
        <v>Let's get started! Enter a client name and/or ID number.</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20"/>
      <c r="AD8" s="20"/>
      <c r="AE8" s="20"/>
      <c r="AF8" s="20"/>
      <c r="AG8" s="20"/>
      <c r="AH8" s="20"/>
      <c r="AI8" s="20"/>
      <c r="AJ8" s="20"/>
      <c r="AK8" s="20"/>
      <c r="AL8" s="20"/>
      <c r="AM8" s="20"/>
      <c r="AN8" s="18" t="s">
        <v>155</v>
      </c>
      <c r="AO8" s="18" t="s">
        <v>60</v>
      </c>
      <c r="AP8" s="10"/>
      <c r="AQ8" s="19" t="s">
        <v>152</v>
      </c>
      <c r="AR8" s="18" t="s">
        <v>45</v>
      </c>
      <c r="AS8" s="10"/>
      <c r="AT8" s="10"/>
      <c r="AU8" s="10"/>
      <c r="AV8" s="10"/>
      <c r="AW8" s="10"/>
    </row>
    <row r="9" spans="1:49" s="22" customFormat="1" ht="5.25" x14ac:dyDescent="0.25">
      <c r="A9" s="5"/>
      <c r="B9" s="5"/>
      <c r="C9" s="5"/>
      <c r="D9" s="5"/>
      <c r="E9" s="5"/>
      <c r="F9" s="5"/>
      <c r="G9" s="5"/>
      <c r="H9" s="5"/>
      <c r="I9" s="5"/>
      <c r="J9" s="5"/>
      <c r="K9" s="5"/>
      <c r="L9" s="5"/>
      <c r="M9" s="5"/>
      <c r="N9" s="5"/>
      <c r="O9" s="5"/>
      <c r="P9" s="5"/>
      <c r="Q9" s="5"/>
      <c r="R9" s="5"/>
      <c r="S9" s="5"/>
      <c r="T9" s="5"/>
      <c r="U9" s="5"/>
      <c r="V9" s="5"/>
      <c r="W9" s="5"/>
      <c r="X9" s="5"/>
      <c r="Y9" s="5"/>
      <c r="Z9" s="5"/>
      <c r="AA9" s="5"/>
      <c r="AB9" s="5"/>
      <c r="AN9" s="23" t="s">
        <v>62</v>
      </c>
      <c r="AO9" s="23" t="s">
        <v>63</v>
      </c>
      <c r="AP9" s="5"/>
      <c r="AQ9" s="5"/>
      <c r="AR9" s="23" t="s">
        <v>67</v>
      </c>
      <c r="AS9" s="5"/>
      <c r="AT9" s="5"/>
      <c r="AU9" s="5"/>
      <c r="AV9" s="5"/>
      <c r="AW9" s="5"/>
    </row>
    <row r="10" spans="1:49" x14ac:dyDescent="0.2">
      <c r="A10" s="10" t="s">
        <v>65</v>
      </c>
      <c r="H10" s="113"/>
      <c r="I10" s="113"/>
      <c r="J10" s="113"/>
      <c r="K10" s="113"/>
      <c r="L10" s="113"/>
      <c r="M10" s="113"/>
      <c r="N10" s="113"/>
      <c r="O10" s="113"/>
      <c r="P10" s="113"/>
      <c r="Q10" s="113"/>
      <c r="R10" s="113"/>
      <c r="S10" s="113"/>
      <c r="T10" s="113"/>
      <c r="U10" s="113"/>
      <c r="V10" s="113"/>
      <c r="W10" s="113"/>
      <c r="X10" s="113"/>
      <c r="Y10" s="113"/>
      <c r="Z10" s="113"/>
      <c r="AA10" s="113"/>
      <c r="AB10" s="113"/>
      <c r="AC10" s="20"/>
      <c r="AD10" s="20"/>
      <c r="AE10" s="20"/>
      <c r="AF10" s="101">
        <f>IF(AND(H10&lt;&gt;AN5,H10&lt;&gt;AN6,H10&lt;&gt;AN7,OR(H11=AU3,H11=AU4,H11=AU5)),1,0)</f>
        <v>0</v>
      </c>
      <c r="AG10" s="10" t="s">
        <v>173</v>
      </c>
      <c r="AH10" s="20"/>
      <c r="AI10" s="20"/>
      <c r="AJ10" s="20"/>
      <c r="AK10" s="20"/>
      <c r="AL10" s="20"/>
      <c r="AM10" s="20"/>
      <c r="AN10" s="18" t="s">
        <v>156</v>
      </c>
      <c r="AO10" s="18" t="s">
        <v>66</v>
      </c>
      <c r="AP10" s="10"/>
      <c r="AQ10" s="10"/>
      <c r="AR10" s="18" t="s">
        <v>54</v>
      </c>
      <c r="AS10" s="10"/>
      <c r="AT10" s="10"/>
      <c r="AU10" s="10"/>
      <c r="AV10" s="10"/>
      <c r="AW10" s="10"/>
    </row>
    <row r="11" spans="1:49" x14ac:dyDescent="0.2">
      <c r="A11" s="14" t="s">
        <v>68</v>
      </c>
      <c r="B11" s="14"/>
      <c r="C11" s="14"/>
      <c r="D11" s="14"/>
      <c r="E11" s="14"/>
      <c r="F11" s="14"/>
      <c r="G11" s="14"/>
      <c r="H11" s="111"/>
      <c r="I11" s="111"/>
      <c r="J11" s="111"/>
      <c r="K11" s="111"/>
      <c r="L11" s="111"/>
      <c r="M11" s="111"/>
      <c r="N11" s="111"/>
      <c r="O11" s="111"/>
      <c r="P11" s="111"/>
      <c r="Q11" s="111"/>
      <c r="R11" s="111"/>
      <c r="S11" s="111"/>
      <c r="W11" s="24" t="s">
        <v>69</v>
      </c>
      <c r="X11" s="111"/>
      <c r="Y11" s="111"/>
      <c r="Z11" s="111"/>
      <c r="AA11" s="111"/>
      <c r="AB11" s="111"/>
      <c r="AC11" s="20"/>
      <c r="AD11" s="20"/>
      <c r="AE11" s="20"/>
      <c r="AF11" s="20"/>
      <c r="AG11" s="20"/>
      <c r="AH11" s="20"/>
      <c r="AI11" s="20"/>
      <c r="AJ11" s="20"/>
      <c r="AK11" s="20"/>
      <c r="AL11" s="20"/>
      <c r="AM11" s="20"/>
      <c r="AN11" s="15" t="s">
        <v>157</v>
      </c>
      <c r="AO11" s="15" t="s">
        <v>70</v>
      </c>
      <c r="AP11" s="10"/>
      <c r="AQ11" s="10"/>
      <c r="AR11" s="15" t="s">
        <v>75</v>
      </c>
      <c r="AS11" s="10"/>
      <c r="AT11" s="14"/>
      <c r="AU11" s="10"/>
      <c r="AV11" s="14"/>
      <c r="AW11" s="14"/>
    </row>
    <row r="12" spans="1:49" x14ac:dyDescent="0.2">
      <c r="A12" s="10" t="s">
        <v>72</v>
      </c>
      <c r="H12" s="110" t="str">
        <f ca="1">AD5</f>
        <v/>
      </c>
      <c r="I12" s="110"/>
      <c r="J12" s="110"/>
      <c r="K12" s="110"/>
      <c r="L12" s="110"/>
      <c r="M12" s="110"/>
      <c r="N12" s="110"/>
      <c r="O12" s="110"/>
      <c r="P12" s="110"/>
      <c r="Q12" s="110"/>
      <c r="R12" s="110"/>
      <c r="S12" s="110"/>
      <c r="W12" s="24" t="s">
        <v>73</v>
      </c>
      <c r="X12" s="111"/>
      <c r="Y12" s="111"/>
      <c r="Z12" s="111"/>
      <c r="AA12" s="111"/>
      <c r="AB12" s="111"/>
      <c r="AC12" s="20"/>
      <c r="AD12" s="20"/>
      <c r="AE12" s="20"/>
      <c r="AF12" s="20"/>
      <c r="AG12" s="20"/>
      <c r="AH12" s="20"/>
      <c r="AI12" s="20">
        <f>IF(AND('Form E'!$AL$33=1,'Form E'!$AL$35=1,'Form E'!$Z$4&gt;1),COUNTIFS('Form E'!$AH$17,'Form E'!$AR3,'Form E'!$AG$17,'Form E'!$AQ$3,'Form E'!$AF$17,'Form E'!$AW$3),0)</f>
        <v>0</v>
      </c>
      <c r="AJ12" s="20"/>
      <c r="AK12" s="20"/>
      <c r="AL12" s="20"/>
      <c r="AM12" s="20"/>
      <c r="AN12" s="25" t="s">
        <v>158</v>
      </c>
      <c r="AO12" s="18" t="s">
        <v>74</v>
      </c>
      <c r="AP12" s="14"/>
      <c r="AQ12" s="14"/>
      <c r="AR12" s="18" t="s">
        <v>59</v>
      </c>
      <c r="AS12" s="14"/>
      <c r="AT12" s="10"/>
      <c r="AU12" s="14"/>
      <c r="AV12" s="10"/>
      <c r="AW12" s="10"/>
    </row>
    <row r="13" spans="1:49" x14ac:dyDescent="0.2">
      <c r="A13" s="10" t="s">
        <v>76</v>
      </c>
      <c r="H13" s="111"/>
      <c r="I13" s="111"/>
      <c r="J13" s="111"/>
      <c r="K13" s="111"/>
      <c r="L13" s="111"/>
      <c r="M13" s="111"/>
      <c r="N13" s="111"/>
      <c r="O13" s="111"/>
      <c r="P13" s="111"/>
      <c r="Q13" s="111"/>
      <c r="R13" s="111"/>
      <c r="S13" s="111"/>
      <c r="W13" s="24" t="s">
        <v>77</v>
      </c>
      <c r="X13" s="111"/>
      <c r="Y13" s="111"/>
      <c r="Z13" s="111"/>
      <c r="AA13" s="111"/>
      <c r="AB13" s="111"/>
      <c r="AC13" s="20"/>
      <c r="AD13" s="20"/>
      <c r="AE13" s="20"/>
      <c r="AF13" s="20"/>
      <c r="AG13" s="20"/>
      <c r="AH13" s="20"/>
      <c r="AI13" s="20"/>
      <c r="AJ13" s="20"/>
      <c r="AK13" s="20"/>
      <c r="AL13" s="20"/>
      <c r="AM13" s="20"/>
      <c r="AN13" s="15" t="s">
        <v>159</v>
      </c>
      <c r="AO13" s="15" t="s">
        <v>78</v>
      </c>
    </row>
    <row r="14" spans="1:49" s="22" customFormat="1" ht="5.25"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N14" s="7" t="s">
        <v>79</v>
      </c>
      <c r="AO14" s="7" t="s">
        <v>80</v>
      </c>
    </row>
    <row r="15" spans="1:49" x14ac:dyDescent="0.25">
      <c r="A15" s="107" t="str">
        <f>IF(A8&lt;&gt;"Eligible Individual","Additional Beneficiaries",IF(AE35=1,"Select the eligible individual's prior living situation.",IF(AF35=1,"Select whether the eligible individual is chronically homeless, a homeless veteran, both, or neither.",IF(AF10=1,"Error. Prior living situation is not considered homeless. Select Not applicable.",IF(AG35=1,"Select the eligible individual's Area Median Income range.",IF(AH35=1,"Select the eligible individual's gender identity from the dropdown or enter something else.",IF(AI35=1,"Select the eligible individual's race.",IF(AJ35=1,"Select the eligible individual's ethnicity.","Additional Beneficiaries"))))))))</f>
        <v>Additional Beneficiaries</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20"/>
      <c r="AE15" s="26" t="s">
        <v>81</v>
      </c>
      <c r="AK15" s="20"/>
      <c r="AL15" s="20"/>
      <c r="AM15" s="20"/>
      <c r="AN15" s="15" t="s">
        <v>160</v>
      </c>
      <c r="AO15" s="15" t="s">
        <v>82</v>
      </c>
    </row>
    <row r="16" spans="1:49" s="22" customFormat="1" ht="5.25"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D16" s="5"/>
      <c r="AE16" s="27"/>
      <c r="AF16" s="5"/>
      <c r="AG16" s="5"/>
      <c r="AH16" s="5"/>
      <c r="AI16" s="5"/>
      <c r="AJ16" s="5"/>
      <c r="AN16" s="7" t="s">
        <v>83</v>
      </c>
      <c r="AO16" s="7" t="s">
        <v>84</v>
      </c>
    </row>
    <row r="17" spans="1:41" s="16" customFormat="1" x14ac:dyDescent="0.2">
      <c r="A17" s="14"/>
      <c r="B17" s="14" t="s">
        <v>85</v>
      </c>
      <c r="C17" s="14"/>
      <c r="D17" s="14"/>
      <c r="E17" s="14"/>
      <c r="F17" s="14"/>
      <c r="G17" s="14"/>
      <c r="H17" s="14"/>
      <c r="I17" s="14"/>
      <c r="J17" s="14"/>
      <c r="K17" s="14"/>
      <c r="L17" s="14"/>
      <c r="M17" s="14"/>
      <c r="N17" s="14"/>
      <c r="O17" s="14"/>
      <c r="P17" s="11" t="s">
        <v>86</v>
      </c>
      <c r="Q17" s="11"/>
      <c r="R17" s="11"/>
      <c r="S17" s="11" t="s">
        <v>87</v>
      </c>
      <c r="T17" s="11"/>
      <c r="U17" s="11"/>
      <c r="V17" s="11"/>
      <c r="W17" s="11"/>
      <c r="X17" s="11" t="s">
        <v>10</v>
      </c>
      <c r="Y17" s="11"/>
      <c r="Z17" s="11"/>
      <c r="AA17" s="11"/>
      <c r="AB17" s="11"/>
      <c r="AD17" s="100" t="s">
        <v>0</v>
      </c>
      <c r="AE17" s="28" t="str">
        <f>IF(AND($AL$33=1,$AL$35=1,H3&lt;&gt;0),H3,"")</f>
        <v/>
      </c>
      <c r="AF17" s="100" t="str">
        <f ca="1">IF(AND($AL$33=1,$AL$35=1,AD5&lt;&gt;0),AD5,"")</f>
        <v/>
      </c>
      <c r="AG17" s="100" t="str">
        <f>IF(AND($AL$33=1,$AL$35=1,$Z$4&gt;0,X12&lt;&gt;0),X12,"")</f>
        <v/>
      </c>
      <c r="AH17" s="100" t="str">
        <f>IF(AND($AL$33=1,$AL$35=1,$Z$4&gt;0,H13&lt;&gt;0),H13,"")</f>
        <v/>
      </c>
      <c r="AI17" s="100" t="str">
        <f>IF(AND($AL$33=1,$AL$35=1,$Z$4&gt;0,X13&lt;&gt;0),X13,"")</f>
        <v/>
      </c>
      <c r="AJ17" s="10"/>
      <c r="AN17" s="15" t="s">
        <v>163</v>
      </c>
      <c r="AO17" s="15" t="s">
        <v>88</v>
      </c>
    </row>
    <row r="18" spans="1:41" x14ac:dyDescent="0.2">
      <c r="A18" s="29">
        <v>1</v>
      </c>
      <c r="B18" s="105"/>
      <c r="C18" s="105"/>
      <c r="D18" s="105"/>
      <c r="E18" s="105"/>
      <c r="F18" s="105"/>
      <c r="G18" s="105"/>
      <c r="H18" s="105"/>
      <c r="I18" s="105"/>
      <c r="J18" s="105"/>
      <c r="K18" s="105"/>
      <c r="L18" s="105"/>
      <c r="M18" s="105"/>
      <c r="N18" s="105"/>
      <c r="O18" s="105"/>
      <c r="P18" s="106"/>
      <c r="Q18" s="106"/>
      <c r="R18" s="106"/>
      <c r="S18" s="105"/>
      <c r="T18" s="105"/>
      <c r="U18" s="105"/>
      <c r="V18" s="105"/>
      <c r="W18" s="105"/>
      <c r="X18" s="105"/>
      <c r="Y18" s="105"/>
      <c r="Z18" s="105"/>
      <c r="AA18" s="105"/>
      <c r="AB18" s="105"/>
      <c r="AC18" s="20"/>
      <c r="AD18" s="30" t="s">
        <v>1</v>
      </c>
      <c r="AE18" s="15" t="str">
        <f t="shared" ref="AE18:AE25" si="1">IF(AND($AL$33=1,$AL$35=1,B18&lt;&gt;0),B18,"")</f>
        <v/>
      </c>
      <c r="AF18" s="31" t="str">
        <f ca="1">IF(AND($AL$33=1,$AL$35=1,AE5&lt;&gt;0),AE5,"")</f>
        <v/>
      </c>
      <c r="AG18" s="32" t="str">
        <f t="shared" ref="AG18:AG25" si="2">IF(AND($AL$33=1,$AL$35=1,$Z$4&gt;1,G28&lt;&gt;0),G28,"")</f>
        <v/>
      </c>
      <c r="AH18" s="30" t="str">
        <f t="shared" ref="AH18:AH25" si="3">IF(AND($AL$33=1,$AL$35=1,$Z$4&gt;1,L28&lt;&gt;0),L28,"")</f>
        <v/>
      </c>
      <c r="AI18" s="30" t="str">
        <f t="shared" ref="AI18:AI25" si="4">IF(AND($AL$33=1,$AL$35=1,$Z$4&gt;1,X28&lt;&gt;0),X28,"")</f>
        <v/>
      </c>
      <c r="AJ18" s="30" t="str">
        <f t="shared" ref="AJ18:AJ25" si="5">IF(AND($AL$33=1,$AL$35=1,$Z$4&gt;1,B28&lt;&gt;0),B28,"")</f>
        <v/>
      </c>
      <c r="AK18" s="20"/>
      <c r="AL18" s="20"/>
      <c r="AM18" s="20"/>
      <c r="AN18" s="18" t="s">
        <v>55</v>
      </c>
      <c r="AO18" s="18" t="s">
        <v>89</v>
      </c>
    </row>
    <row r="19" spans="1:41" x14ac:dyDescent="0.25">
      <c r="A19" s="29">
        <v>2</v>
      </c>
      <c r="B19" s="105"/>
      <c r="C19" s="105"/>
      <c r="D19" s="105"/>
      <c r="E19" s="105"/>
      <c r="F19" s="105"/>
      <c r="G19" s="105"/>
      <c r="H19" s="105"/>
      <c r="I19" s="105"/>
      <c r="J19" s="105"/>
      <c r="K19" s="105"/>
      <c r="L19" s="105"/>
      <c r="M19" s="105"/>
      <c r="N19" s="105"/>
      <c r="O19" s="105"/>
      <c r="P19" s="106"/>
      <c r="Q19" s="106"/>
      <c r="R19" s="106"/>
      <c r="S19" s="105"/>
      <c r="T19" s="105"/>
      <c r="U19" s="105"/>
      <c r="V19" s="105"/>
      <c r="W19" s="105"/>
      <c r="X19" s="105"/>
      <c r="Y19" s="105"/>
      <c r="Z19" s="105"/>
      <c r="AA19" s="105"/>
      <c r="AB19" s="105"/>
      <c r="AC19" s="20"/>
      <c r="AD19" s="30" t="s">
        <v>2</v>
      </c>
      <c r="AE19" s="18" t="str">
        <f t="shared" si="1"/>
        <v/>
      </c>
      <c r="AF19" s="30" t="str">
        <f ca="1">IF(AND($AL$33=1,$AL$35=1,AF5&lt;&gt;0),AF5,"")</f>
        <v/>
      </c>
      <c r="AG19" s="32" t="str">
        <f t="shared" si="2"/>
        <v/>
      </c>
      <c r="AH19" s="30" t="str">
        <f t="shared" si="3"/>
        <v/>
      </c>
      <c r="AI19" s="30" t="str">
        <f t="shared" si="4"/>
        <v/>
      </c>
      <c r="AJ19" s="30" t="str">
        <f t="shared" si="5"/>
        <v/>
      </c>
      <c r="AK19" s="20"/>
      <c r="AL19" s="20"/>
      <c r="AM19" s="20"/>
      <c r="AN19" s="21" t="s">
        <v>161</v>
      </c>
      <c r="AO19" s="15" t="s">
        <v>90</v>
      </c>
    </row>
    <row r="20" spans="1:41" x14ac:dyDescent="0.25">
      <c r="A20" s="29">
        <v>3</v>
      </c>
      <c r="B20" s="105"/>
      <c r="C20" s="105"/>
      <c r="D20" s="105"/>
      <c r="E20" s="105"/>
      <c r="F20" s="105"/>
      <c r="G20" s="105"/>
      <c r="H20" s="105"/>
      <c r="I20" s="105"/>
      <c r="J20" s="105"/>
      <c r="K20" s="105"/>
      <c r="L20" s="105"/>
      <c r="M20" s="105"/>
      <c r="N20" s="105"/>
      <c r="O20" s="105"/>
      <c r="P20" s="106"/>
      <c r="Q20" s="106"/>
      <c r="R20" s="106"/>
      <c r="S20" s="105"/>
      <c r="T20" s="105"/>
      <c r="U20" s="105"/>
      <c r="V20" s="105"/>
      <c r="W20" s="105"/>
      <c r="X20" s="105"/>
      <c r="Y20" s="105"/>
      <c r="Z20" s="105"/>
      <c r="AA20" s="105"/>
      <c r="AB20" s="105"/>
      <c r="AC20" s="20"/>
      <c r="AD20" s="30" t="s">
        <v>3</v>
      </c>
      <c r="AE20" s="15" t="str">
        <f t="shared" si="1"/>
        <v/>
      </c>
      <c r="AF20" s="30" t="str">
        <f ca="1">IF(AND($AL$33=1,$AL$35=1,AG5&lt;&gt;0),AG5,"")</f>
        <v/>
      </c>
      <c r="AG20" s="32" t="str">
        <f t="shared" si="2"/>
        <v/>
      </c>
      <c r="AH20" s="30" t="str">
        <f t="shared" si="3"/>
        <v/>
      </c>
      <c r="AI20" s="30" t="str">
        <f t="shared" si="4"/>
        <v/>
      </c>
      <c r="AJ20" s="30" t="str">
        <f t="shared" si="5"/>
        <v/>
      </c>
      <c r="AK20" s="20"/>
      <c r="AL20" s="20"/>
      <c r="AM20" s="20"/>
      <c r="AO20" s="18" t="s">
        <v>91</v>
      </c>
    </row>
    <row r="21" spans="1:41" x14ac:dyDescent="0.25">
      <c r="A21" s="29">
        <v>4</v>
      </c>
      <c r="B21" s="105"/>
      <c r="C21" s="105"/>
      <c r="D21" s="105"/>
      <c r="E21" s="105"/>
      <c r="F21" s="105"/>
      <c r="G21" s="105"/>
      <c r="H21" s="105"/>
      <c r="I21" s="105"/>
      <c r="J21" s="105"/>
      <c r="K21" s="105"/>
      <c r="L21" s="105"/>
      <c r="M21" s="105"/>
      <c r="N21" s="105"/>
      <c r="O21" s="105"/>
      <c r="P21" s="106"/>
      <c r="Q21" s="106"/>
      <c r="R21" s="106"/>
      <c r="S21" s="105"/>
      <c r="T21" s="105"/>
      <c r="U21" s="105"/>
      <c r="V21" s="105"/>
      <c r="W21" s="105"/>
      <c r="X21" s="105"/>
      <c r="Y21" s="105"/>
      <c r="Z21" s="105"/>
      <c r="AA21" s="105"/>
      <c r="AB21" s="105"/>
      <c r="AC21" s="20"/>
      <c r="AD21" s="30" t="s">
        <v>4</v>
      </c>
      <c r="AE21" s="18" t="str">
        <f t="shared" si="1"/>
        <v/>
      </c>
      <c r="AF21" s="30" t="str">
        <f ca="1">IF(AND($AL$33=1,$AL$35=1,AH5&lt;&gt;0),AH5,"")</f>
        <v/>
      </c>
      <c r="AG21" s="32" t="str">
        <f t="shared" si="2"/>
        <v/>
      </c>
      <c r="AH21" s="30" t="str">
        <f t="shared" si="3"/>
        <v/>
      </c>
      <c r="AI21" s="30" t="str">
        <f t="shared" si="4"/>
        <v/>
      </c>
      <c r="AJ21" s="30" t="str">
        <f t="shared" si="5"/>
        <v/>
      </c>
      <c r="AK21" s="20"/>
      <c r="AL21" s="20"/>
      <c r="AM21" s="20"/>
      <c r="AO21" s="15" t="s">
        <v>92</v>
      </c>
    </row>
    <row r="22" spans="1:41" x14ac:dyDescent="0.2">
      <c r="A22" s="29">
        <v>5</v>
      </c>
      <c r="B22" s="105"/>
      <c r="C22" s="105"/>
      <c r="D22" s="105"/>
      <c r="E22" s="105"/>
      <c r="F22" s="105"/>
      <c r="G22" s="105"/>
      <c r="H22" s="105"/>
      <c r="I22" s="105"/>
      <c r="J22" s="105"/>
      <c r="K22" s="105"/>
      <c r="L22" s="105"/>
      <c r="M22" s="105"/>
      <c r="N22" s="105"/>
      <c r="O22" s="105"/>
      <c r="P22" s="106"/>
      <c r="Q22" s="106"/>
      <c r="R22" s="106"/>
      <c r="S22" s="105"/>
      <c r="T22" s="105"/>
      <c r="U22" s="105"/>
      <c r="V22" s="105"/>
      <c r="W22" s="105"/>
      <c r="X22" s="105"/>
      <c r="Y22" s="105"/>
      <c r="Z22" s="105"/>
      <c r="AA22" s="105"/>
      <c r="AB22" s="105"/>
      <c r="AC22" s="20"/>
      <c r="AD22" s="30" t="s">
        <v>5</v>
      </c>
      <c r="AE22" s="15" t="str">
        <f t="shared" si="1"/>
        <v/>
      </c>
      <c r="AF22" s="30" t="str">
        <f ca="1">IF(AND($AL$33=1,$AL$35=1,AI5&lt;&gt;0),AI5,"")</f>
        <v/>
      </c>
      <c r="AG22" s="32" t="str">
        <f t="shared" si="2"/>
        <v/>
      </c>
      <c r="AH22" s="30" t="str">
        <f t="shared" si="3"/>
        <v/>
      </c>
      <c r="AI22" s="30" t="str">
        <f t="shared" si="4"/>
        <v/>
      </c>
      <c r="AJ22" s="30" t="str">
        <f t="shared" si="5"/>
        <v/>
      </c>
      <c r="AK22" s="20"/>
      <c r="AL22" s="20"/>
      <c r="AM22" s="20"/>
      <c r="AN22" s="16"/>
      <c r="AO22" s="18" t="s">
        <v>93</v>
      </c>
    </row>
    <row r="23" spans="1:41" x14ac:dyDescent="0.25">
      <c r="A23" s="29">
        <v>6</v>
      </c>
      <c r="B23" s="105"/>
      <c r="C23" s="105"/>
      <c r="D23" s="105"/>
      <c r="E23" s="105"/>
      <c r="F23" s="105"/>
      <c r="G23" s="105"/>
      <c r="H23" s="105"/>
      <c r="I23" s="105"/>
      <c r="J23" s="105"/>
      <c r="K23" s="105"/>
      <c r="L23" s="105"/>
      <c r="M23" s="105"/>
      <c r="N23" s="105"/>
      <c r="O23" s="105"/>
      <c r="P23" s="106"/>
      <c r="Q23" s="106"/>
      <c r="R23" s="106"/>
      <c r="S23" s="105"/>
      <c r="T23" s="105"/>
      <c r="U23" s="105"/>
      <c r="V23" s="105"/>
      <c r="W23" s="105"/>
      <c r="X23" s="105"/>
      <c r="Y23" s="105"/>
      <c r="Z23" s="105"/>
      <c r="AA23" s="105"/>
      <c r="AB23" s="105"/>
      <c r="AC23" s="20"/>
      <c r="AD23" s="30" t="s">
        <v>6</v>
      </c>
      <c r="AE23" s="18" t="str">
        <f t="shared" si="1"/>
        <v/>
      </c>
      <c r="AF23" s="30" t="str">
        <f ca="1">IF(AND($AL$33=1,$AL$35=1,AJ5&lt;&gt;0),AJ5,"")</f>
        <v/>
      </c>
      <c r="AG23" s="32" t="str">
        <f t="shared" si="2"/>
        <v/>
      </c>
      <c r="AH23" s="30" t="str">
        <f t="shared" si="3"/>
        <v/>
      </c>
      <c r="AI23" s="30" t="str">
        <f t="shared" si="4"/>
        <v/>
      </c>
      <c r="AJ23" s="30" t="str">
        <f t="shared" si="5"/>
        <v/>
      </c>
      <c r="AK23" s="20"/>
      <c r="AL23" s="20"/>
      <c r="AM23" s="20"/>
      <c r="AO23" s="15" t="s">
        <v>94</v>
      </c>
    </row>
    <row r="24" spans="1:41" x14ac:dyDescent="0.25">
      <c r="A24" s="29">
        <v>7</v>
      </c>
      <c r="B24" s="105"/>
      <c r="C24" s="105"/>
      <c r="D24" s="105"/>
      <c r="E24" s="105"/>
      <c r="F24" s="105"/>
      <c r="G24" s="105"/>
      <c r="H24" s="105"/>
      <c r="I24" s="105"/>
      <c r="J24" s="105"/>
      <c r="K24" s="105"/>
      <c r="L24" s="105"/>
      <c r="M24" s="105"/>
      <c r="N24" s="105"/>
      <c r="O24" s="105"/>
      <c r="P24" s="106"/>
      <c r="Q24" s="106"/>
      <c r="R24" s="106"/>
      <c r="S24" s="105"/>
      <c r="T24" s="105"/>
      <c r="U24" s="105"/>
      <c r="V24" s="105"/>
      <c r="W24" s="105"/>
      <c r="X24" s="105"/>
      <c r="Y24" s="105"/>
      <c r="Z24" s="105"/>
      <c r="AA24" s="105"/>
      <c r="AB24" s="105"/>
      <c r="AC24" s="20"/>
      <c r="AD24" s="30" t="s">
        <v>7</v>
      </c>
      <c r="AE24" s="15" t="str">
        <f t="shared" si="1"/>
        <v/>
      </c>
      <c r="AF24" s="30" t="str">
        <f ca="1">IF(AND($AL$33=1,$AL$35=1,AK5&lt;&gt;0),AK5,"")</f>
        <v/>
      </c>
      <c r="AG24" s="32" t="str">
        <f t="shared" si="2"/>
        <v/>
      </c>
      <c r="AH24" s="30" t="str">
        <f t="shared" si="3"/>
        <v/>
      </c>
      <c r="AI24" s="30" t="str">
        <f t="shared" si="4"/>
        <v/>
      </c>
      <c r="AJ24" s="30" t="str">
        <f t="shared" si="5"/>
        <v/>
      </c>
      <c r="AK24" s="20"/>
      <c r="AL24" s="20"/>
      <c r="AM24" s="20"/>
      <c r="AO24" s="18" t="s">
        <v>95</v>
      </c>
    </row>
    <row r="25" spans="1:41" x14ac:dyDescent="0.25">
      <c r="A25" s="29">
        <v>8</v>
      </c>
      <c r="B25" s="105"/>
      <c r="C25" s="105"/>
      <c r="D25" s="105"/>
      <c r="E25" s="105"/>
      <c r="F25" s="105"/>
      <c r="G25" s="105"/>
      <c r="H25" s="105"/>
      <c r="I25" s="105"/>
      <c r="J25" s="105"/>
      <c r="K25" s="105"/>
      <c r="L25" s="105"/>
      <c r="M25" s="105"/>
      <c r="N25" s="105"/>
      <c r="O25" s="105"/>
      <c r="P25" s="106"/>
      <c r="Q25" s="106"/>
      <c r="R25" s="106"/>
      <c r="S25" s="105"/>
      <c r="T25" s="105"/>
      <c r="U25" s="105"/>
      <c r="V25" s="105"/>
      <c r="W25" s="105"/>
      <c r="X25" s="105"/>
      <c r="Y25" s="105"/>
      <c r="Z25" s="105"/>
      <c r="AA25" s="105"/>
      <c r="AB25" s="105"/>
      <c r="AD25" s="30" t="s">
        <v>8</v>
      </c>
      <c r="AE25" s="19" t="str">
        <f t="shared" si="1"/>
        <v/>
      </c>
      <c r="AF25" s="30" t="str">
        <f ca="1">IF(AND($AL$33=1,$AL$35=1,AL5&lt;&gt;0),AL5,"")</f>
        <v/>
      </c>
      <c r="AG25" s="32" t="str">
        <f t="shared" si="2"/>
        <v/>
      </c>
      <c r="AH25" s="30" t="str">
        <f t="shared" si="3"/>
        <v/>
      </c>
      <c r="AI25" s="30" t="str">
        <f t="shared" si="4"/>
        <v/>
      </c>
      <c r="AJ25" s="30" t="str">
        <f t="shared" si="5"/>
        <v/>
      </c>
      <c r="AK25" s="20"/>
      <c r="AL25" s="20"/>
      <c r="AM25" s="20"/>
      <c r="AO25" s="15" t="s">
        <v>96</v>
      </c>
    </row>
    <row r="26" spans="1:41" s="22" customFormat="1" ht="5.25" x14ac:dyDescent="0.2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O26" s="33" t="s">
        <v>97</v>
      </c>
    </row>
    <row r="27" spans="1:41" s="16" customFormat="1" x14ac:dyDescent="0.2">
      <c r="A27" s="14"/>
      <c r="B27" s="10" t="s">
        <v>11</v>
      </c>
      <c r="C27" s="14"/>
      <c r="D27" s="14"/>
      <c r="E27" s="14"/>
      <c r="F27" s="14"/>
      <c r="G27" s="14" t="s">
        <v>12</v>
      </c>
      <c r="H27" s="14"/>
      <c r="I27" s="14"/>
      <c r="J27" s="14"/>
      <c r="K27" s="14"/>
      <c r="L27" s="14" t="s">
        <v>13</v>
      </c>
      <c r="M27" s="14"/>
      <c r="N27" s="14"/>
      <c r="O27" s="14"/>
      <c r="P27" s="14"/>
      <c r="Q27" s="14"/>
      <c r="R27" s="14"/>
      <c r="S27" s="14"/>
      <c r="T27" s="14"/>
      <c r="U27" s="14"/>
      <c r="V27" s="14"/>
      <c r="W27" s="14"/>
      <c r="X27" s="14" t="s">
        <v>14</v>
      </c>
      <c r="Y27" s="14"/>
      <c r="Z27" s="14"/>
      <c r="AA27" s="14"/>
      <c r="AB27" s="14"/>
      <c r="AC27" s="10"/>
      <c r="AN27" s="20"/>
      <c r="AO27" s="34" t="s">
        <v>98</v>
      </c>
    </row>
    <row r="28" spans="1:41" x14ac:dyDescent="0.25">
      <c r="A28" s="29">
        <v>1</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D28" s="20"/>
      <c r="AE28" s="20"/>
      <c r="AF28" s="20"/>
      <c r="AG28" s="20"/>
      <c r="AH28" s="20"/>
      <c r="AI28" s="20"/>
      <c r="AJ28" s="20"/>
      <c r="AK28" s="20"/>
      <c r="AL28" s="20"/>
      <c r="AM28" s="20"/>
      <c r="AO28" s="35" t="s">
        <v>99</v>
      </c>
    </row>
    <row r="29" spans="1:41" x14ac:dyDescent="0.25">
      <c r="A29" s="29">
        <v>2</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D29" s="20"/>
      <c r="AE29" s="20"/>
      <c r="AF29" s="20"/>
      <c r="AG29" s="20"/>
      <c r="AH29" s="20"/>
      <c r="AI29" s="20"/>
      <c r="AJ29" s="20"/>
      <c r="AK29" s="20"/>
      <c r="AL29" s="20"/>
      <c r="AM29" s="20"/>
      <c r="AO29" s="34" t="s">
        <v>100</v>
      </c>
    </row>
    <row r="30" spans="1:41" x14ac:dyDescent="0.25">
      <c r="A30" s="29">
        <v>3</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D30" s="20"/>
      <c r="AE30" s="20"/>
      <c r="AF30" s="20"/>
      <c r="AG30" s="20"/>
      <c r="AH30" s="20"/>
      <c r="AI30" s="20"/>
      <c r="AJ30" s="20"/>
      <c r="AK30" s="20"/>
      <c r="AL30" s="20"/>
      <c r="AM30" s="20"/>
      <c r="AO30" s="35" t="s">
        <v>101</v>
      </c>
    </row>
    <row r="31" spans="1:41" x14ac:dyDescent="0.25">
      <c r="A31" s="29">
        <v>4</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O31" s="34" t="s">
        <v>102</v>
      </c>
    </row>
    <row r="32" spans="1:41" x14ac:dyDescent="0.25">
      <c r="A32" s="29">
        <v>5</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D32" s="10" t="s">
        <v>85</v>
      </c>
      <c r="AE32" s="10" t="s">
        <v>103</v>
      </c>
      <c r="AF32" s="10" t="s">
        <v>104</v>
      </c>
      <c r="AG32" s="10" t="s">
        <v>105</v>
      </c>
      <c r="AH32" s="10" t="s">
        <v>106</v>
      </c>
      <c r="AI32" s="10" t="s">
        <v>107</v>
      </c>
      <c r="AJ32" s="10" t="s">
        <v>108</v>
      </c>
      <c r="AL32" s="10" t="s">
        <v>109</v>
      </c>
      <c r="AO32" s="35" t="s">
        <v>110</v>
      </c>
    </row>
    <row r="33" spans="1:41" x14ac:dyDescent="0.25">
      <c r="A33" s="29">
        <v>6</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D33" s="10">
        <f>IF(H3&lt;&gt;"",0,1)</f>
        <v>1</v>
      </c>
      <c r="AE33" s="10">
        <f>IF(H4&lt;&gt;"",0,1)</f>
        <v>1</v>
      </c>
      <c r="AF33" s="10">
        <f>IF(H5&lt;&gt;"",0,1)</f>
        <v>1</v>
      </c>
      <c r="AG33" s="10">
        <f>IF(H6&lt;&gt;"",0,1)</f>
        <v>1</v>
      </c>
      <c r="AH33" s="10">
        <f>IF(Z3&lt;&gt;"",0,1)</f>
        <v>1</v>
      </c>
      <c r="AI33" s="10">
        <f>IF(Z4&lt;&gt;"",0,1)</f>
        <v>1</v>
      </c>
      <c r="AJ33" s="10">
        <f>IF(Z5&lt;&gt;"",0,1)</f>
        <v>1</v>
      </c>
      <c r="AL33" s="10">
        <f>IF(AND(AF10=0,OR(SUM(AD33:AJ33)+SUM(AD35:AJ35)=14,SUM(AD33:AJ33)+SUM(AD35:AJ35)=0)),1,0)</f>
        <v>1</v>
      </c>
      <c r="AO33" s="34" t="s">
        <v>111</v>
      </c>
    </row>
    <row r="34" spans="1:41" x14ac:dyDescent="0.25">
      <c r="A34" s="29">
        <v>7</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D34" s="10" t="s">
        <v>15</v>
      </c>
      <c r="AE34" s="10" t="s">
        <v>112</v>
      </c>
      <c r="AF34" s="10" t="s">
        <v>16</v>
      </c>
      <c r="AG34" s="10" t="s">
        <v>17</v>
      </c>
      <c r="AH34" s="10" t="s">
        <v>12</v>
      </c>
      <c r="AI34" s="10" t="s">
        <v>113</v>
      </c>
      <c r="AJ34" s="10" t="s">
        <v>14</v>
      </c>
      <c r="AL34" s="10" t="s">
        <v>114</v>
      </c>
      <c r="AO34" s="35" t="s">
        <v>115</v>
      </c>
    </row>
    <row r="35" spans="1:41" x14ac:dyDescent="0.25">
      <c r="A35" s="29">
        <v>8</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D35" s="10">
        <f>IF(Z6&lt;&gt;"",0,1)</f>
        <v>1</v>
      </c>
      <c r="AE35" s="10">
        <f>IF(H10&lt;&gt;"",0,1)</f>
        <v>1</v>
      </c>
      <c r="AF35" s="10">
        <f>IF(H11&lt;&gt;"",0,1)</f>
        <v>1</v>
      </c>
      <c r="AG35" s="10">
        <f>IF(X11&lt;&gt;"",0,1)</f>
        <v>1</v>
      </c>
      <c r="AH35" s="10">
        <f>IF(X12&lt;&gt;"",0,1)</f>
        <v>1</v>
      </c>
      <c r="AI35" s="10">
        <f>IF(H13&lt;&gt;"",0,1)</f>
        <v>1</v>
      </c>
      <c r="AJ35" s="10">
        <f>IF(X13&lt;&gt;"",0,1)</f>
        <v>1</v>
      </c>
      <c r="AL35" s="10">
        <f>IF(SUM(AL41:AL56)=0,1,0)</f>
        <v>1</v>
      </c>
      <c r="AO35" s="34" t="s">
        <v>116</v>
      </c>
    </row>
    <row r="36" spans="1:41" s="22" customFormat="1" ht="5.25" x14ac:dyDescent="0.25">
      <c r="A36" s="87"/>
      <c r="B36" s="86"/>
      <c r="C36" s="86"/>
      <c r="D36" s="86"/>
      <c r="E36" s="86"/>
      <c r="F36" s="86"/>
      <c r="G36" s="87"/>
      <c r="H36" s="87"/>
      <c r="I36" s="87"/>
      <c r="J36" s="87"/>
      <c r="K36" s="87"/>
      <c r="L36" s="87"/>
      <c r="M36" s="87"/>
      <c r="N36" s="87"/>
      <c r="O36" s="87"/>
      <c r="P36" s="87"/>
      <c r="Q36" s="87"/>
      <c r="R36" s="87"/>
      <c r="S36" s="87"/>
      <c r="T36" s="87"/>
      <c r="U36" s="87"/>
      <c r="V36" s="87"/>
      <c r="W36" s="87"/>
      <c r="X36" s="87"/>
      <c r="Y36" s="87"/>
      <c r="Z36" s="87"/>
      <c r="AA36" s="87"/>
      <c r="AB36" s="87"/>
      <c r="AC36" s="5"/>
      <c r="AL36" s="5"/>
      <c r="AM36" s="5"/>
      <c r="AO36" s="33" t="s">
        <v>117</v>
      </c>
    </row>
    <row r="37" spans="1:41" x14ac:dyDescent="0.25">
      <c r="A37" s="104" t="str">
        <f>IF(AL41=1,"Complete the entries for additional beneficiary number 1.",IF(AL42=1,"Complete the entries for additional beneficiary number 2.",IF(AL43=1,"Complete the entries for additional beneficiary number 3.",IF(AL44=1,"Complete the entries for additional beneficiary number 4.",IF(AL45=1,"Complete the entries for additional beneficiary number 5.",IF(AL46=1,"Complete the entries for additional beneficiary number 6.",IF(AL47=1,"Complete the entries for additional beneficiary number 7.",IF(AL48=1,"Complete the entries for additional beneficiary number 8.",IF(AND(AL33=1,SUM(AL49:AL56)&gt;0),"Error. Review the household size or delete this entry.",IF(AND(AL33=1,SUM(AL41:AL48)=0,Z4&gt;1),"Data validation complete. See tab 2 for aggregate additional beneficiary data.",IF(AND(AL33=1,Z4=1),"Data validation complete.","")))))))))))</f>
        <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D37" s="20"/>
      <c r="AE37" s="20"/>
      <c r="AH37" s="20"/>
      <c r="AI37" s="20"/>
      <c r="AJ37" s="20"/>
      <c r="AO37" s="34" t="s">
        <v>105</v>
      </c>
    </row>
    <row r="38" spans="1:41" s="22" customFormat="1" ht="5.25" x14ac:dyDescent="0.2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5"/>
      <c r="AD38" s="5"/>
      <c r="AE38" s="5"/>
      <c r="AG38" s="5"/>
      <c r="AH38" s="5"/>
      <c r="AI38" s="5"/>
      <c r="AJ38" s="5"/>
      <c r="AK38" s="5"/>
      <c r="AL38" s="5"/>
      <c r="AM38" s="5"/>
      <c r="AO38" s="33" t="s">
        <v>118</v>
      </c>
    </row>
    <row r="39" spans="1:41" x14ac:dyDescent="0.25">
      <c r="A39" s="83"/>
      <c r="B39" s="84"/>
      <c r="C39" s="84"/>
      <c r="D39" s="84"/>
      <c r="E39" s="84"/>
      <c r="F39" s="84"/>
      <c r="G39" s="84"/>
      <c r="H39" s="84"/>
      <c r="I39" s="83"/>
      <c r="J39" s="84"/>
      <c r="K39" s="84"/>
      <c r="L39" s="84"/>
      <c r="M39" s="84"/>
      <c r="N39" s="84"/>
      <c r="O39" s="84"/>
      <c r="P39" s="84"/>
      <c r="Q39" s="84"/>
      <c r="R39" s="84"/>
      <c r="S39" s="84"/>
      <c r="T39" s="84"/>
      <c r="U39" s="84"/>
      <c r="V39" s="84"/>
      <c r="W39" s="84"/>
      <c r="X39" s="84"/>
      <c r="Y39" s="84"/>
      <c r="Z39" s="84"/>
      <c r="AA39" s="84"/>
      <c r="AB39" s="84"/>
      <c r="AO39" s="34" t="s">
        <v>119</v>
      </c>
    </row>
    <row r="40" spans="1:41" x14ac:dyDescent="0.25">
      <c r="A40" s="84"/>
      <c r="B40" s="84"/>
      <c r="C40" s="84"/>
      <c r="D40" s="84"/>
      <c r="E40" s="84"/>
      <c r="F40" s="84"/>
      <c r="G40" s="84"/>
      <c r="H40" s="84"/>
      <c r="I40" s="84"/>
      <c r="J40" s="84"/>
      <c r="K40" s="84"/>
      <c r="L40" s="84"/>
      <c r="M40" s="88"/>
      <c r="N40" s="88"/>
      <c r="O40" s="88"/>
      <c r="P40" s="88"/>
      <c r="Q40" s="88"/>
      <c r="R40" s="88"/>
      <c r="S40" s="88"/>
      <c r="T40" s="88"/>
      <c r="U40" s="88"/>
      <c r="V40" s="88"/>
      <c r="W40" s="88"/>
      <c r="X40" s="88"/>
      <c r="Y40" s="88"/>
      <c r="Z40" s="88"/>
      <c r="AA40" s="88"/>
      <c r="AB40" s="88"/>
      <c r="AD40" s="10" t="s">
        <v>85</v>
      </c>
      <c r="AE40" s="10" t="s">
        <v>108</v>
      </c>
      <c r="AF40" s="10" t="s">
        <v>105</v>
      </c>
      <c r="AG40" s="10" t="s">
        <v>120</v>
      </c>
      <c r="AH40" s="10" t="s">
        <v>121</v>
      </c>
      <c r="AI40" s="10" t="s">
        <v>12</v>
      </c>
      <c r="AJ40" s="10" t="s">
        <v>13</v>
      </c>
      <c r="AK40" s="10" t="s">
        <v>14</v>
      </c>
      <c r="AO40" s="35" t="s">
        <v>122</v>
      </c>
    </row>
    <row r="41" spans="1:41" x14ac:dyDescent="0.2">
      <c r="A41" s="84"/>
      <c r="B41" s="84"/>
      <c r="C41" s="84"/>
      <c r="D41" s="84"/>
      <c r="E41" s="89"/>
      <c r="F41" s="89"/>
      <c r="G41" s="89"/>
      <c r="H41" s="89"/>
      <c r="I41" s="84"/>
      <c r="J41" s="84"/>
      <c r="K41" s="84"/>
      <c r="L41" s="84"/>
      <c r="M41" s="89"/>
      <c r="N41" s="89"/>
      <c r="O41" s="89"/>
      <c r="P41" s="89"/>
      <c r="Q41" s="89"/>
      <c r="R41" s="89"/>
      <c r="S41" s="89"/>
      <c r="T41" s="89"/>
      <c r="U41" s="89"/>
      <c r="V41" s="89"/>
      <c r="W41" s="89"/>
      <c r="X41" s="89"/>
      <c r="Y41" s="89"/>
      <c r="Z41" s="89"/>
      <c r="AA41" s="89"/>
      <c r="AB41" s="89"/>
      <c r="AC41" s="24">
        <f>IF(AND($Z$4&gt;1,$AL$33=1,SUM($AD$33:$AJ$33)+SUM($AD$35:$AJ$35)=0,$AF$10=0),1,0)</f>
        <v>0</v>
      </c>
      <c r="AD41" s="36">
        <f t="shared" ref="AD41:AD48" si="6">IF(AND(AC41&gt;0,B18=""),1,0)</f>
        <v>0</v>
      </c>
      <c r="AE41" s="36">
        <f t="shared" ref="AE41:AE48" si="7">IF(AND(AC41&gt;0,P18=""),1,0)</f>
        <v>0</v>
      </c>
      <c r="AF41" s="36">
        <f t="shared" ref="AF41:AF48" si="8">IF(AND(AC41&gt;0,S18=""),1,0)</f>
        <v>0</v>
      </c>
      <c r="AG41" s="36">
        <f t="shared" ref="AG41:AG48" si="9">IF(AND(AC41&gt;0,X18=""),1,0)</f>
        <v>0</v>
      </c>
      <c r="AH41" s="36">
        <f t="shared" ref="AH41:AH48" si="10">IF(AND(AC41&gt;0,B28=""),1,0)</f>
        <v>0</v>
      </c>
      <c r="AI41" s="36">
        <f t="shared" ref="AI41:AI48" si="11">IF(AND(AC41&gt;0,G28=""),1,0)</f>
        <v>0</v>
      </c>
      <c r="AJ41" s="36">
        <f t="shared" ref="AJ41:AJ48" si="12">IF(AND(AC41&gt;0,L28=""),1,0)</f>
        <v>0</v>
      </c>
      <c r="AK41" s="36">
        <f t="shared" ref="AK41:AK48" si="13">IF(AND(AC41&gt;0,X28=""),1,0)</f>
        <v>0</v>
      </c>
      <c r="AL41" s="10">
        <f>IF(SUM(AD41:AK41)&gt;0,1,0)</f>
        <v>0</v>
      </c>
      <c r="AO41" s="34" t="s">
        <v>123</v>
      </c>
    </row>
    <row r="42" spans="1:41" x14ac:dyDescent="0.2">
      <c r="A42" s="84"/>
      <c r="B42" s="84"/>
      <c r="C42" s="84"/>
      <c r="D42" s="84"/>
      <c r="E42" s="89"/>
      <c r="F42" s="89"/>
      <c r="G42" s="89"/>
      <c r="H42" s="89"/>
      <c r="I42" s="84"/>
      <c r="J42" s="84"/>
      <c r="K42" s="84"/>
      <c r="L42" s="84"/>
      <c r="M42" s="89"/>
      <c r="N42" s="89"/>
      <c r="O42" s="89"/>
      <c r="P42" s="89"/>
      <c r="Q42" s="89"/>
      <c r="R42" s="89"/>
      <c r="S42" s="89"/>
      <c r="T42" s="89"/>
      <c r="U42" s="89"/>
      <c r="V42" s="89"/>
      <c r="W42" s="89"/>
      <c r="X42" s="89"/>
      <c r="Y42" s="89"/>
      <c r="Z42" s="89"/>
      <c r="AA42" s="89"/>
      <c r="AB42" s="89"/>
      <c r="AC42" s="24">
        <f>IF(AND($Z$4&gt;2,$AL$33=1,SUM($AD$33:$AJ$33)+SUM($AD$35:$AJ$35)=0,$AF$10=0),2,0)</f>
        <v>0</v>
      </c>
      <c r="AD42" s="36">
        <f t="shared" si="6"/>
        <v>0</v>
      </c>
      <c r="AE42" s="36">
        <f t="shared" si="7"/>
        <v>0</v>
      </c>
      <c r="AF42" s="36">
        <f t="shared" si="8"/>
        <v>0</v>
      </c>
      <c r="AG42" s="36">
        <f t="shared" si="9"/>
        <v>0</v>
      </c>
      <c r="AH42" s="36">
        <f t="shared" si="10"/>
        <v>0</v>
      </c>
      <c r="AI42" s="36">
        <f t="shared" si="11"/>
        <v>0</v>
      </c>
      <c r="AJ42" s="36">
        <f t="shared" si="12"/>
        <v>0</v>
      </c>
      <c r="AK42" s="36">
        <f t="shared" si="13"/>
        <v>0</v>
      </c>
      <c r="AL42" s="10">
        <f t="shared" ref="AL42:AL48" si="14">IF(SUM(AD42:AK42)&gt;0,1,0)</f>
        <v>0</v>
      </c>
      <c r="AO42" s="35" t="s">
        <v>124</v>
      </c>
    </row>
    <row r="43" spans="1:41" x14ac:dyDescent="0.2">
      <c r="A43" s="84"/>
      <c r="B43" s="84"/>
      <c r="C43" s="84"/>
      <c r="D43" s="84"/>
      <c r="E43" s="84"/>
      <c r="F43" s="84"/>
      <c r="G43" s="84"/>
      <c r="H43" s="84"/>
      <c r="I43" s="84"/>
      <c r="J43" s="84"/>
      <c r="K43" s="84"/>
      <c r="L43" s="84"/>
      <c r="M43" s="89"/>
      <c r="N43" s="89"/>
      <c r="O43" s="89"/>
      <c r="P43" s="89"/>
      <c r="Q43" s="89"/>
      <c r="R43" s="89"/>
      <c r="S43" s="89"/>
      <c r="T43" s="89"/>
      <c r="U43" s="89"/>
      <c r="V43" s="89"/>
      <c r="W43" s="89"/>
      <c r="X43" s="89"/>
      <c r="Y43" s="89"/>
      <c r="Z43" s="89"/>
      <c r="AA43" s="89"/>
      <c r="AB43" s="89"/>
      <c r="AC43" s="24">
        <f>IF(AND($Z$4&gt;3,$AL$33=1,SUM($AD$33:$AJ$33)+SUM($AD$35:$AJ$35)=0,$AF$10=0),3,0)</f>
        <v>0</v>
      </c>
      <c r="AD43" s="36">
        <f t="shared" si="6"/>
        <v>0</v>
      </c>
      <c r="AE43" s="36">
        <f t="shared" si="7"/>
        <v>0</v>
      </c>
      <c r="AF43" s="36">
        <f t="shared" si="8"/>
        <v>0</v>
      </c>
      <c r="AG43" s="36">
        <f t="shared" si="9"/>
        <v>0</v>
      </c>
      <c r="AH43" s="36">
        <f t="shared" si="10"/>
        <v>0</v>
      </c>
      <c r="AI43" s="36">
        <f t="shared" si="11"/>
        <v>0</v>
      </c>
      <c r="AJ43" s="36">
        <f t="shared" si="12"/>
        <v>0</v>
      </c>
      <c r="AK43" s="36">
        <f t="shared" si="13"/>
        <v>0</v>
      </c>
      <c r="AL43" s="10">
        <f t="shared" si="14"/>
        <v>0</v>
      </c>
      <c r="AO43" s="34" t="s">
        <v>125</v>
      </c>
    </row>
    <row r="44" spans="1:41" x14ac:dyDescent="0.2">
      <c r="A44" s="84"/>
      <c r="B44" s="84"/>
      <c r="C44" s="84"/>
      <c r="D44" s="84"/>
      <c r="E44" s="84"/>
      <c r="F44" s="84"/>
      <c r="G44" s="84"/>
      <c r="H44" s="84"/>
      <c r="I44" s="84"/>
      <c r="J44" s="84"/>
      <c r="K44" s="84"/>
      <c r="L44" s="84"/>
      <c r="M44" s="89"/>
      <c r="N44" s="89"/>
      <c r="O44" s="89"/>
      <c r="P44" s="89"/>
      <c r="Q44" s="89"/>
      <c r="R44" s="89"/>
      <c r="S44" s="89"/>
      <c r="T44" s="89"/>
      <c r="U44" s="89"/>
      <c r="V44" s="89"/>
      <c r="W44" s="89"/>
      <c r="X44" s="89"/>
      <c r="Y44" s="89"/>
      <c r="Z44" s="89"/>
      <c r="AA44" s="89"/>
      <c r="AB44" s="89"/>
      <c r="AC44" s="24">
        <f>IF(AND($Z$4&gt;4,$AL$33=1,SUM($AD$33:$AJ$33)+SUM($AD$35:$AJ$35)=0,$AF$10=0),4,0)</f>
        <v>0</v>
      </c>
      <c r="AD44" s="36">
        <f t="shared" si="6"/>
        <v>0</v>
      </c>
      <c r="AE44" s="36">
        <f t="shared" si="7"/>
        <v>0</v>
      </c>
      <c r="AF44" s="36">
        <f t="shared" si="8"/>
        <v>0</v>
      </c>
      <c r="AG44" s="36">
        <f t="shared" si="9"/>
        <v>0</v>
      </c>
      <c r="AH44" s="36">
        <f t="shared" si="10"/>
        <v>0</v>
      </c>
      <c r="AI44" s="36">
        <f t="shared" si="11"/>
        <v>0</v>
      </c>
      <c r="AJ44" s="36">
        <f t="shared" si="12"/>
        <v>0</v>
      </c>
      <c r="AK44" s="36">
        <f t="shared" si="13"/>
        <v>0</v>
      </c>
      <c r="AL44" s="10">
        <f t="shared" si="14"/>
        <v>0</v>
      </c>
      <c r="AO44" s="35" t="s">
        <v>126</v>
      </c>
    </row>
    <row r="45" spans="1:41" x14ac:dyDescent="0.2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24">
        <f>IF(AND($Z$4&gt;5,$AL$33=1,SUM($AD$33:$AJ$33)+SUM($AD$35:$AJ$35)=0,$AF$10=0),5,0)</f>
        <v>0</v>
      </c>
      <c r="AD45" s="36">
        <f t="shared" si="6"/>
        <v>0</v>
      </c>
      <c r="AE45" s="36">
        <f t="shared" si="7"/>
        <v>0</v>
      </c>
      <c r="AF45" s="36">
        <f t="shared" si="8"/>
        <v>0</v>
      </c>
      <c r="AG45" s="36">
        <f t="shared" si="9"/>
        <v>0</v>
      </c>
      <c r="AH45" s="36">
        <f t="shared" si="10"/>
        <v>0</v>
      </c>
      <c r="AI45" s="36">
        <f t="shared" si="11"/>
        <v>0</v>
      </c>
      <c r="AJ45" s="36">
        <f t="shared" si="12"/>
        <v>0</v>
      </c>
      <c r="AK45" s="36">
        <f t="shared" si="13"/>
        <v>0</v>
      </c>
      <c r="AL45" s="10">
        <f t="shared" si="14"/>
        <v>0</v>
      </c>
      <c r="AO45" s="34" t="s">
        <v>127</v>
      </c>
    </row>
    <row r="46" spans="1:41" x14ac:dyDescent="0.25">
      <c r="A46" s="83"/>
      <c r="B46" s="84"/>
      <c r="C46" s="84"/>
      <c r="D46" s="84"/>
      <c r="E46" s="84"/>
      <c r="F46" s="84"/>
      <c r="G46" s="84"/>
      <c r="H46" s="84"/>
      <c r="I46" s="84"/>
      <c r="J46" s="84"/>
      <c r="K46" s="84"/>
      <c r="L46" s="84"/>
      <c r="M46" s="84"/>
      <c r="N46" s="84"/>
      <c r="O46" s="84"/>
      <c r="P46" s="84"/>
      <c r="Q46" s="83"/>
      <c r="R46" s="84"/>
      <c r="S46" s="84"/>
      <c r="T46" s="84"/>
      <c r="U46" s="84"/>
      <c r="V46" s="84"/>
      <c r="W46" s="84"/>
      <c r="X46" s="84"/>
      <c r="Y46" s="84"/>
      <c r="Z46" s="84"/>
      <c r="AA46" s="84"/>
      <c r="AB46" s="84"/>
      <c r="AC46" s="24">
        <f>IF(AND($Z$4&gt;6,$AL$33=1,SUM($AD$33:$AJ$33)+SUM($AD$35:$AJ$35)=0,$AF$10=0),6,0)</f>
        <v>0</v>
      </c>
      <c r="AD46" s="36">
        <f t="shared" si="6"/>
        <v>0</v>
      </c>
      <c r="AE46" s="36">
        <f t="shared" si="7"/>
        <v>0</v>
      </c>
      <c r="AF46" s="36">
        <f t="shared" si="8"/>
        <v>0</v>
      </c>
      <c r="AG46" s="36">
        <f t="shared" si="9"/>
        <v>0</v>
      </c>
      <c r="AH46" s="36">
        <f t="shared" si="10"/>
        <v>0</v>
      </c>
      <c r="AI46" s="36">
        <f t="shared" si="11"/>
        <v>0</v>
      </c>
      <c r="AJ46" s="36">
        <f t="shared" si="12"/>
        <v>0</v>
      </c>
      <c r="AK46" s="36">
        <f t="shared" si="13"/>
        <v>0</v>
      </c>
      <c r="AL46" s="10">
        <f t="shared" si="14"/>
        <v>0</v>
      </c>
      <c r="AO46" s="35" t="s">
        <v>128</v>
      </c>
    </row>
    <row r="47" spans="1:41" x14ac:dyDescent="0.25">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24">
        <f>IF(AND($Z$4&gt;7,$AL$33=1,SUM($AD$33:$AJ$33)+SUM($AD$35:$AJ$35)=0,$AF$10=0),7,0)</f>
        <v>0</v>
      </c>
      <c r="AD47" s="36">
        <f t="shared" si="6"/>
        <v>0</v>
      </c>
      <c r="AE47" s="36">
        <f t="shared" si="7"/>
        <v>0</v>
      </c>
      <c r="AF47" s="36">
        <f t="shared" si="8"/>
        <v>0</v>
      </c>
      <c r="AG47" s="36">
        <f t="shared" si="9"/>
        <v>0</v>
      </c>
      <c r="AH47" s="36">
        <f t="shared" si="10"/>
        <v>0</v>
      </c>
      <c r="AI47" s="36">
        <f t="shared" si="11"/>
        <v>0</v>
      </c>
      <c r="AJ47" s="36">
        <f t="shared" si="12"/>
        <v>0</v>
      </c>
      <c r="AK47" s="36">
        <f t="shared" si="13"/>
        <v>0</v>
      </c>
      <c r="AL47" s="10">
        <f t="shared" si="14"/>
        <v>0</v>
      </c>
      <c r="AO47" s="34" t="s">
        <v>129</v>
      </c>
    </row>
    <row r="48" spans="1:41" x14ac:dyDescent="0.2">
      <c r="A48" s="84"/>
      <c r="B48" s="84"/>
      <c r="C48" s="84"/>
      <c r="D48" s="84"/>
      <c r="E48" s="84"/>
      <c r="F48" s="84"/>
      <c r="G48" s="84"/>
      <c r="H48" s="84"/>
      <c r="I48" s="84"/>
      <c r="J48" s="84"/>
      <c r="K48" s="84"/>
      <c r="L48" s="84"/>
      <c r="M48" s="89"/>
      <c r="N48" s="89"/>
      <c r="O48" s="89"/>
      <c r="P48" s="89"/>
      <c r="Q48" s="89"/>
      <c r="R48" s="89"/>
      <c r="S48" s="89"/>
      <c r="T48" s="89"/>
      <c r="U48" s="89"/>
      <c r="V48" s="89"/>
      <c r="W48" s="89"/>
      <c r="X48" s="89"/>
      <c r="Y48" s="84"/>
      <c r="Z48" s="84"/>
      <c r="AA48" s="84"/>
      <c r="AB48" s="84"/>
      <c r="AC48" s="24">
        <f>IF(AND($Z$4&gt;8,$AL$33=1,SUM($AD$33:$AJ$33)+SUM($AD$35:$AJ$35)=0,$AF$10=0),8,0)</f>
        <v>0</v>
      </c>
      <c r="AD48" s="36">
        <f t="shared" si="6"/>
        <v>0</v>
      </c>
      <c r="AE48" s="36">
        <f t="shared" si="7"/>
        <v>0</v>
      </c>
      <c r="AF48" s="36">
        <f t="shared" si="8"/>
        <v>0</v>
      </c>
      <c r="AG48" s="36">
        <f t="shared" si="9"/>
        <v>0</v>
      </c>
      <c r="AH48" s="36">
        <f t="shared" si="10"/>
        <v>0</v>
      </c>
      <c r="AI48" s="36">
        <f t="shared" si="11"/>
        <v>0</v>
      </c>
      <c r="AJ48" s="36">
        <f t="shared" si="12"/>
        <v>0</v>
      </c>
      <c r="AK48" s="36">
        <f t="shared" si="13"/>
        <v>0</v>
      </c>
      <c r="AL48" s="10">
        <f t="shared" si="14"/>
        <v>0</v>
      </c>
      <c r="AO48" s="35" t="s">
        <v>130</v>
      </c>
    </row>
    <row r="49" spans="1:41" x14ac:dyDescent="0.2">
      <c r="A49" s="84"/>
      <c r="B49" s="84"/>
      <c r="C49" s="84"/>
      <c r="D49" s="84"/>
      <c r="E49" s="84"/>
      <c r="F49" s="84"/>
      <c r="G49" s="84"/>
      <c r="H49" s="84"/>
      <c r="I49" s="84"/>
      <c r="J49" s="84"/>
      <c r="K49" s="84"/>
      <c r="L49" s="84"/>
      <c r="M49" s="89"/>
      <c r="N49" s="89"/>
      <c r="O49" s="89"/>
      <c r="P49" s="89"/>
      <c r="Q49" s="89"/>
      <c r="R49" s="89"/>
      <c r="S49" s="89"/>
      <c r="T49" s="89"/>
      <c r="U49" s="89"/>
      <c r="V49" s="89"/>
      <c r="W49" s="89"/>
      <c r="X49" s="89"/>
      <c r="Y49" s="84"/>
      <c r="Z49" s="84"/>
      <c r="AA49" s="84"/>
      <c r="AB49" s="84"/>
      <c r="AC49" s="24">
        <f>IF($AL$33=1,AC41,"")</f>
        <v>0</v>
      </c>
      <c r="AD49" s="37">
        <f t="shared" ref="AD49:AD56" si="15">IF(AND(AC49=0,B18&lt;&gt;""),1,0)</f>
        <v>0</v>
      </c>
      <c r="AE49" s="37">
        <f t="shared" ref="AE49:AE56" si="16">IF(AND(AC49=0,P18&lt;&gt;""),1,0)</f>
        <v>0</v>
      </c>
      <c r="AF49" s="37">
        <f t="shared" ref="AF49:AF56" si="17">IF(AND(AC49=0,S18&lt;&gt;""),1,0)</f>
        <v>0</v>
      </c>
      <c r="AG49" s="37">
        <f t="shared" ref="AG49:AG56" si="18">IF(AND(AC49=0,X18&lt;&gt;""),1,0)</f>
        <v>0</v>
      </c>
      <c r="AH49" s="37">
        <f t="shared" ref="AH49:AH56" si="19">IF(AND(AC49=0,B28&lt;&gt;""),1,0)</f>
        <v>0</v>
      </c>
      <c r="AI49" s="37">
        <f t="shared" ref="AI49:AI56" si="20">IF(AND(AC49=0,G28&lt;&gt;""),1,0)</f>
        <v>0</v>
      </c>
      <c r="AJ49" s="37">
        <f t="shared" ref="AJ49:AJ56" si="21">IF(AND(AC49=0,L28&lt;&gt;""),1,0)</f>
        <v>0</v>
      </c>
      <c r="AK49" s="37">
        <f t="shared" ref="AK49:AK56" si="22">IF(AND(AC49=0,X28&lt;&gt;""),1,0)</f>
        <v>0</v>
      </c>
      <c r="AL49" s="10">
        <f>IF(SUM(AD49:AK49)&gt;0,1,0)</f>
        <v>0</v>
      </c>
      <c r="AO49" s="34" t="s">
        <v>131</v>
      </c>
    </row>
    <row r="50" spans="1:41" x14ac:dyDescent="0.2">
      <c r="A50" s="84"/>
      <c r="B50" s="84"/>
      <c r="C50" s="84"/>
      <c r="D50" s="84"/>
      <c r="E50" s="84"/>
      <c r="F50" s="84"/>
      <c r="G50" s="84"/>
      <c r="H50" s="84"/>
      <c r="I50" s="84"/>
      <c r="J50" s="84"/>
      <c r="K50" s="84"/>
      <c r="L50" s="84"/>
      <c r="M50" s="89"/>
      <c r="N50" s="89"/>
      <c r="O50" s="89"/>
      <c r="P50" s="89"/>
      <c r="Q50" s="89"/>
      <c r="R50" s="89"/>
      <c r="S50" s="89"/>
      <c r="T50" s="89"/>
      <c r="U50" s="89"/>
      <c r="V50" s="89"/>
      <c r="W50" s="89"/>
      <c r="X50" s="89"/>
      <c r="Y50" s="84"/>
      <c r="Z50" s="84"/>
      <c r="AA50" s="84"/>
      <c r="AB50" s="84"/>
      <c r="AC50" s="24">
        <f t="shared" ref="AC50:AC56" si="23">IF($AL$33=1,AC42,"")</f>
        <v>0</v>
      </c>
      <c r="AD50" s="37">
        <f t="shared" si="15"/>
        <v>0</v>
      </c>
      <c r="AE50" s="37">
        <f t="shared" si="16"/>
        <v>0</v>
      </c>
      <c r="AF50" s="37">
        <f t="shared" si="17"/>
        <v>0</v>
      </c>
      <c r="AG50" s="37">
        <f t="shared" si="18"/>
        <v>0</v>
      </c>
      <c r="AH50" s="37">
        <f t="shared" si="19"/>
        <v>0</v>
      </c>
      <c r="AI50" s="37">
        <f t="shared" si="20"/>
        <v>0</v>
      </c>
      <c r="AJ50" s="37">
        <f t="shared" si="21"/>
        <v>0</v>
      </c>
      <c r="AK50" s="37">
        <f t="shared" si="22"/>
        <v>0</v>
      </c>
      <c r="AL50" s="10">
        <f t="shared" ref="AL50:AL56" si="24">IF(SUM(AD50:AK50)&gt;0,1,0)</f>
        <v>0</v>
      </c>
      <c r="AO50" s="35" t="s">
        <v>132</v>
      </c>
    </row>
    <row r="51" spans="1:41" x14ac:dyDescent="0.2">
      <c r="A51" s="84"/>
      <c r="B51" s="84"/>
      <c r="C51" s="84"/>
      <c r="D51" s="84"/>
      <c r="E51" s="84"/>
      <c r="F51" s="84"/>
      <c r="G51" s="84"/>
      <c r="H51" s="84"/>
      <c r="I51" s="84"/>
      <c r="J51" s="84"/>
      <c r="K51" s="84"/>
      <c r="L51" s="84"/>
      <c r="M51" s="89"/>
      <c r="N51" s="89"/>
      <c r="O51" s="89"/>
      <c r="P51" s="89"/>
      <c r="Q51" s="89"/>
      <c r="R51" s="89"/>
      <c r="S51" s="89"/>
      <c r="T51" s="89"/>
      <c r="U51" s="89"/>
      <c r="V51" s="89"/>
      <c r="W51" s="89"/>
      <c r="X51" s="89"/>
      <c r="Y51" s="84"/>
      <c r="Z51" s="84"/>
      <c r="AA51" s="84"/>
      <c r="AB51" s="84"/>
      <c r="AC51" s="24">
        <f t="shared" si="23"/>
        <v>0</v>
      </c>
      <c r="AD51" s="37">
        <f t="shared" si="15"/>
        <v>0</v>
      </c>
      <c r="AE51" s="37">
        <f t="shared" si="16"/>
        <v>0</v>
      </c>
      <c r="AF51" s="37">
        <f t="shared" si="17"/>
        <v>0</v>
      </c>
      <c r="AG51" s="37">
        <f t="shared" si="18"/>
        <v>0</v>
      </c>
      <c r="AH51" s="37">
        <f t="shared" si="19"/>
        <v>0</v>
      </c>
      <c r="AI51" s="37">
        <f t="shared" si="20"/>
        <v>0</v>
      </c>
      <c r="AJ51" s="37">
        <f t="shared" si="21"/>
        <v>0</v>
      </c>
      <c r="AK51" s="37">
        <f t="shared" si="22"/>
        <v>0</v>
      </c>
      <c r="AL51" s="10">
        <f t="shared" si="24"/>
        <v>0</v>
      </c>
      <c r="AO51" s="34" t="s">
        <v>133</v>
      </c>
    </row>
    <row r="52" spans="1:41" x14ac:dyDescent="0.2">
      <c r="A52" s="84"/>
      <c r="B52" s="84"/>
      <c r="C52" s="84"/>
      <c r="D52" s="84"/>
      <c r="E52" s="84"/>
      <c r="F52" s="84"/>
      <c r="G52" s="84"/>
      <c r="H52" s="84"/>
      <c r="I52" s="84"/>
      <c r="J52" s="84"/>
      <c r="K52" s="84"/>
      <c r="L52" s="84"/>
      <c r="M52" s="89"/>
      <c r="N52" s="89"/>
      <c r="O52" s="89"/>
      <c r="P52" s="89"/>
      <c r="Q52" s="89"/>
      <c r="R52" s="89"/>
      <c r="S52" s="89"/>
      <c r="T52" s="89"/>
      <c r="U52" s="89"/>
      <c r="V52" s="89"/>
      <c r="W52" s="89"/>
      <c r="X52" s="89"/>
      <c r="Y52" s="84"/>
      <c r="Z52" s="84"/>
      <c r="AA52" s="84"/>
      <c r="AB52" s="84"/>
      <c r="AC52" s="24">
        <f t="shared" si="23"/>
        <v>0</v>
      </c>
      <c r="AD52" s="37">
        <f t="shared" si="15"/>
        <v>0</v>
      </c>
      <c r="AE52" s="37">
        <f t="shared" si="16"/>
        <v>0</v>
      </c>
      <c r="AF52" s="37">
        <f t="shared" si="17"/>
        <v>0</v>
      </c>
      <c r="AG52" s="37">
        <f t="shared" si="18"/>
        <v>0</v>
      </c>
      <c r="AH52" s="37">
        <f t="shared" si="19"/>
        <v>0</v>
      </c>
      <c r="AI52" s="37">
        <f t="shared" si="20"/>
        <v>0</v>
      </c>
      <c r="AJ52" s="37">
        <f t="shared" si="21"/>
        <v>0</v>
      </c>
      <c r="AK52" s="37">
        <f t="shared" si="22"/>
        <v>0</v>
      </c>
      <c r="AL52" s="10">
        <f t="shared" si="24"/>
        <v>0</v>
      </c>
      <c r="AO52" s="35" t="s">
        <v>134</v>
      </c>
    </row>
    <row r="53" spans="1:41" x14ac:dyDescent="0.2">
      <c r="A53" s="84"/>
      <c r="B53" s="84"/>
      <c r="C53" s="84"/>
      <c r="D53" s="84"/>
      <c r="E53" s="84"/>
      <c r="F53" s="84"/>
      <c r="G53" s="84"/>
      <c r="H53" s="84"/>
      <c r="I53" s="84"/>
      <c r="J53" s="84"/>
      <c r="K53" s="84"/>
      <c r="L53" s="84"/>
      <c r="M53" s="89"/>
      <c r="N53" s="89"/>
      <c r="O53" s="89"/>
      <c r="P53" s="89"/>
      <c r="Q53" s="89"/>
      <c r="R53" s="89"/>
      <c r="S53" s="89"/>
      <c r="T53" s="89"/>
      <c r="U53" s="89"/>
      <c r="V53" s="89"/>
      <c r="W53" s="89"/>
      <c r="X53" s="89"/>
      <c r="Y53" s="84"/>
      <c r="Z53" s="84"/>
      <c r="AA53" s="84"/>
      <c r="AB53" s="84"/>
      <c r="AC53" s="24">
        <f t="shared" si="23"/>
        <v>0</v>
      </c>
      <c r="AD53" s="37">
        <f t="shared" si="15"/>
        <v>0</v>
      </c>
      <c r="AE53" s="37">
        <f t="shared" si="16"/>
        <v>0</v>
      </c>
      <c r="AF53" s="37">
        <f t="shared" si="17"/>
        <v>0</v>
      </c>
      <c r="AG53" s="37">
        <f t="shared" si="18"/>
        <v>0</v>
      </c>
      <c r="AH53" s="37">
        <f t="shared" si="19"/>
        <v>0</v>
      </c>
      <c r="AI53" s="37">
        <f t="shared" si="20"/>
        <v>0</v>
      </c>
      <c r="AJ53" s="37">
        <f t="shared" si="21"/>
        <v>0</v>
      </c>
      <c r="AK53" s="37">
        <f t="shared" si="22"/>
        <v>0</v>
      </c>
      <c r="AL53" s="10">
        <f t="shared" si="24"/>
        <v>0</v>
      </c>
      <c r="AN53" s="38"/>
      <c r="AO53" s="39" t="s">
        <v>135</v>
      </c>
    </row>
    <row r="54" spans="1:41" x14ac:dyDescent="0.2">
      <c r="A54" s="84"/>
      <c r="B54" s="84"/>
      <c r="C54" s="84"/>
      <c r="D54" s="84"/>
      <c r="E54" s="84"/>
      <c r="F54" s="84"/>
      <c r="G54" s="84"/>
      <c r="H54" s="84"/>
      <c r="I54" s="84"/>
      <c r="J54" s="84"/>
      <c r="K54" s="84"/>
      <c r="L54" s="84"/>
      <c r="M54" s="89"/>
      <c r="N54" s="89"/>
      <c r="O54" s="89"/>
      <c r="P54" s="89"/>
      <c r="Q54" s="89"/>
      <c r="R54" s="89"/>
      <c r="S54" s="89"/>
      <c r="T54" s="89"/>
      <c r="U54" s="89"/>
      <c r="V54" s="89"/>
      <c r="W54" s="89"/>
      <c r="X54" s="89"/>
      <c r="Y54" s="84"/>
      <c r="Z54" s="84"/>
      <c r="AA54" s="84"/>
      <c r="AB54" s="84"/>
      <c r="AC54" s="24">
        <f t="shared" si="23"/>
        <v>0</v>
      </c>
      <c r="AD54" s="37">
        <f t="shared" si="15"/>
        <v>0</v>
      </c>
      <c r="AE54" s="37">
        <f t="shared" si="16"/>
        <v>0</v>
      </c>
      <c r="AF54" s="37">
        <f t="shared" si="17"/>
        <v>0</v>
      </c>
      <c r="AG54" s="37">
        <f t="shared" si="18"/>
        <v>0</v>
      </c>
      <c r="AH54" s="37">
        <f t="shared" si="19"/>
        <v>0</v>
      </c>
      <c r="AI54" s="37">
        <f t="shared" si="20"/>
        <v>0</v>
      </c>
      <c r="AJ54" s="37">
        <f t="shared" si="21"/>
        <v>0</v>
      </c>
      <c r="AK54" s="37">
        <f t="shared" si="22"/>
        <v>0</v>
      </c>
      <c r="AL54" s="10">
        <f t="shared" si="24"/>
        <v>0</v>
      </c>
      <c r="AO54" s="35" t="s">
        <v>136</v>
      </c>
    </row>
    <row r="55" spans="1:41" x14ac:dyDescent="0.2">
      <c r="A55" s="84"/>
      <c r="B55" s="84"/>
      <c r="C55" s="84"/>
      <c r="D55" s="84"/>
      <c r="E55" s="84"/>
      <c r="F55" s="84"/>
      <c r="G55" s="84"/>
      <c r="H55" s="84"/>
      <c r="I55" s="84"/>
      <c r="J55" s="84"/>
      <c r="K55" s="84"/>
      <c r="L55" s="84"/>
      <c r="M55" s="89"/>
      <c r="N55" s="89"/>
      <c r="O55" s="89"/>
      <c r="P55" s="89"/>
      <c r="Q55" s="89"/>
      <c r="R55" s="89"/>
      <c r="S55" s="89"/>
      <c r="T55" s="89"/>
      <c r="U55" s="89"/>
      <c r="V55" s="89"/>
      <c r="W55" s="89"/>
      <c r="X55" s="89"/>
      <c r="Y55" s="84"/>
      <c r="Z55" s="84"/>
      <c r="AA55" s="84"/>
      <c r="AB55" s="84"/>
      <c r="AC55" s="24">
        <f t="shared" si="23"/>
        <v>0</v>
      </c>
      <c r="AD55" s="37">
        <f t="shared" si="15"/>
        <v>0</v>
      </c>
      <c r="AE55" s="37">
        <f t="shared" si="16"/>
        <v>0</v>
      </c>
      <c r="AF55" s="37">
        <f t="shared" si="17"/>
        <v>0</v>
      </c>
      <c r="AG55" s="37">
        <f t="shared" si="18"/>
        <v>0</v>
      </c>
      <c r="AH55" s="37">
        <f t="shared" si="19"/>
        <v>0</v>
      </c>
      <c r="AI55" s="37">
        <f t="shared" si="20"/>
        <v>0</v>
      </c>
      <c r="AJ55" s="37">
        <f t="shared" si="21"/>
        <v>0</v>
      </c>
      <c r="AK55" s="37">
        <f t="shared" si="22"/>
        <v>0</v>
      </c>
      <c r="AL55" s="10">
        <f t="shared" si="24"/>
        <v>0</v>
      </c>
      <c r="AN55" s="10"/>
      <c r="AO55" s="15" t="s">
        <v>137</v>
      </c>
    </row>
    <row r="56" spans="1:41" x14ac:dyDescent="0.2">
      <c r="A56" s="84"/>
      <c r="B56" s="84"/>
      <c r="C56" s="84"/>
      <c r="D56" s="84"/>
      <c r="E56" s="84"/>
      <c r="F56" s="84"/>
      <c r="G56" s="84"/>
      <c r="H56" s="84"/>
      <c r="I56" s="84"/>
      <c r="J56" s="84"/>
      <c r="K56" s="84"/>
      <c r="L56" s="84"/>
      <c r="M56" s="89"/>
      <c r="N56" s="89"/>
      <c r="O56" s="89"/>
      <c r="P56" s="89"/>
      <c r="Q56" s="89"/>
      <c r="R56" s="89"/>
      <c r="S56" s="89"/>
      <c r="T56" s="89"/>
      <c r="U56" s="89"/>
      <c r="V56" s="89"/>
      <c r="W56" s="89"/>
      <c r="X56" s="89"/>
      <c r="Y56" s="84"/>
      <c r="Z56" s="84"/>
      <c r="AA56" s="84"/>
      <c r="AB56" s="84"/>
      <c r="AC56" s="24">
        <f t="shared" si="23"/>
        <v>0</v>
      </c>
      <c r="AD56" s="37">
        <f t="shared" si="15"/>
        <v>0</v>
      </c>
      <c r="AE56" s="37">
        <f t="shared" si="16"/>
        <v>0</v>
      </c>
      <c r="AF56" s="37">
        <f t="shared" si="17"/>
        <v>0</v>
      </c>
      <c r="AG56" s="37">
        <f t="shared" si="18"/>
        <v>0</v>
      </c>
      <c r="AH56" s="37">
        <f t="shared" si="19"/>
        <v>0</v>
      </c>
      <c r="AI56" s="37">
        <f t="shared" si="20"/>
        <v>0</v>
      </c>
      <c r="AJ56" s="37">
        <f t="shared" si="21"/>
        <v>0</v>
      </c>
      <c r="AK56" s="37">
        <f t="shared" si="22"/>
        <v>0</v>
      </c>
      <c r="AL56" s="10">
        <f t="shared" si="24"/>
        <v>0</v>
      </c>
      <c r="AN56" s="10"/>
      <c r="AO56" s="18" t="s">
        <v>138</v>
      </c>
    </row>
    <row r="57" spans="1:41" x14ac:dyDescent="0.2">
      <c r="A57" s="84"/>
      <c r="B57" s="84"/>
      <c r="C57" s="84"/>
      <c r="D57" s="84"/>
      <c r="E57" s="84"/>
      <c r="F57" s="84"/>
      <c r="G57" s="84"/>
      <c r="H57" s="84"/>
      <c r="I57" s="84"/>
      <c r="J57" s="84"/>
      <c r="K57" s="84"/>
      <c r="L57" s="84"/>
      <c r="M57" s="89"/>
      <c r="N57" s="89"/>
      <c r="O57" s="89"/>
      <c r="P57" s="89"/>
      <c r="Q57" s="89"/>
      <c r="R57" s="89"/>
      <c r="S57" s="89"/>
      <c r="T57" s="89"/>
      <c r="U57" s="89"/>
      <c r="V57" s="89"/>
      <c r="W57" s="89"/>
      <c r="X57" s="89"/>
      <c r="Y57" s="84"/>
      <c r="Z57" s="84"/>
      <c r="AA57" s="84"/>
      <c r="AB57" s="84"/>
      <c r="AC57" s="40"/>
      <c r="AD57" s="40"/>
      <c r="AE57" s="40"/>
      <c r="AF57" s="40"/>
      <c r="AG57" s="40"/>
      <c r="AH57" s="40"/>
      <c r="AI57" s="40"/>
      <c r="AJ57" s="40"/>
      <c r="AK57" s="40"/>
      <c r="AL57" s="40"/>
      <c r="AM57" s="40"/>
      <c r="AO57" s="34" t="s">
        <v>139</v>
      </c>
    </row>
    <row r="58" spans="1:41" s="38" customFormat="1" x14ac:dyDescent="0.2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40"/>
      <c r="AD58" s="40"/>
      <c r="AE58" s="40"/>
      <c r="AF58" s="40"/>
      <c r="AG58" s="40"/>
      <c r="AH58" s="40"/>
      <c r="AI58" s="40"/>
      <c r="AJ58" s="40"/>
      <c r="AK58" s="40"/>
      <c r="AL58" s="40"/>
      <c r="AM58" s="40"/>
      <c r="AN58" s="20"/>
      <c r="AO58" s="35" t="s">
        <v>140</v>
      </c>
    </row>
    <row r="59" spans="1:41" x14ac:dyDescent="0.2">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N59" s="16"/>
      <c r="AO59" s="41" t="s">
        <v>141</v>
      </c>
    </row>
    <row r="60" spans="1:41" s="10" customFormat="1" ht="12.75" customHeight="1" x14ac:dyDescent="0.25">
      <c r="A60" s="42" t="s">
        <v>142</v>
      </c>
      <c r="AN60" s="20"/>
      <c r="AO60" s="35" t="s">
        <v>143</v>
      </c>
    </row>
    <row r="61" spans="1:41" s="10" customFormat="1" x14ac:dyDescent="0.2">
      <c r="A61" s="43" t="s">
        <v>144</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N61" s="20"/>
      <c r="AO61" s="34" t="s">
        <v>145</v>
      </c>
    </row>
    <row r="62" spans="1:41" x14ac:dyDescent="0.25">
      <c r="A62" s="44" t="s">
        <v>146</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O62" s="35" t="s">
        <v>147</v>
      </c>
    </row>
    <row r="63" spans="1:41" s="22" customFormat="1" x14ac:dyDescent="0.25">
      <c r="A63" s="44" t="s">
        <v>148</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5"/>
      <c r="AD63" s="5"/>
      <c r="AE63" s="5"/>
      <c r="AF63" s="5"/>
      <c r="AG63" s="5"/>
      <c r="AH63" s="5"/>
      <c r="AI63" s="5"/>
      <c r="AJ63" s="5"/>
      <c r="AK63" s="5"/>
      <c r="AL63" s="5"/>
      <c r="AM63" s="5"/>
      <c r="AN63" s="20"/>
      <c r="AO63" s="34" t="s">
        <v>139</v>
      </c>
    </row>
    <row r="64" spans="1:41" s="16" customFormat="1" x14ac:dyDescent="0.2">
      <c r="AN64" s="20"/>
      <c r="AO64" s="46" t="s">
        <v>55</v>
      </c>
    </row>
  </sheetData>
  <sheetProtection algorithmName="SHA-512" hashValue="snvFJocKsDS7fa9ANbB8J0gG197siGL5Ed34y7vX/NEUbgb50vk96yEEgwTjxxpjm4/Yz02qbtaHRwvBAo0CfQ==" saltValue="ynUwPwfsaZeUIP3Ibl9A3Q==" spinCount="100000" sheet="1" selectLockedCells="1"/>
  <sortState xmlns:xlrd2="http://schemas.microsoft.com/office/spreadsheetml/2017/richdata2" ref="A48:A57">
    <sortCondition ref="A48:A57"/>
  </sortState>
  <mergeCells count="83">
    <mergeCell ref="A1:AB1"/>
    <mergeCell ref="H3:U3"/>
    <mergeCell ref="Z3:AB3"/>
    <mergeCell ref="H4:U4"/>
    <mergeCell ref="Z4:AB4"/>
    <mergeCell ref="H5:U5"/>
    <mergeCell ref="Z5:AB5"/>
    <mergeCell ref="H12:S12"/>
    <mergeCell ref="X12:AB12"/>
    <mergeCell ref="H13:S13"/>
    <mergeCell ref="X13:AB13"/>
    <mergeCell ref="H6:U6"/>
    <mergeCell ref="Z6:AB6"/>
    <mergeCell ref="A8:AB8"/>
    <mergeCell ref="H10:AB10"/>
    <mergeCell ref="H11:S11"/>
    <mergeCell ref="X11:AB11"/>
    <mergeCell ref="A15:AB15"/>
    <mergeCell ref="B18:O18"/>
    <mergeCell ref="P18:R18"/>
    <mergeCell ref="S18:W18"/>
    <mergeCell ref="X18:AB18"/>
    <mergeCell ref="B21:O21"/>
    <mergeCell ref="P21:R21"/>
    <mergeCell ref="S21:W21"/>
    <mergeCell ref="X21:AB21"/>
    <mergeCell ref="B22:O22"/>
    <mergeCell ref="P22:R22"/>
    <mergeCell ref="S22:W22"/>
    <mergeCell ref="X22:AB22"/>
    <mergeCell ref="B19:O19"/>
    <mergeCell ref="P19:R19"/>
    <mergeCell ref="S19:W19"/>
    <mergeCell ref="X19:AB19"/>
    <mergeCell ref="B20:O20"/>
    <mergeCell ref="P20:R20"/>
    <mergeCell ref="S20:W20"/>
    <mergeCell ref="X20:AB20"/>
    <mergeCell ref="B25:O25"/>
    <mergeCell ref="P25:R25"/>
    <mergeCell ref="S25:W25"/>
    <mergeCell ref="X25:AB25"/>
    <mergeCell ref="B28:F28"/>
    <mergeCell ref="G28:K28"/>
    <mergeCell ref="L28:W28"/>
    <mergeCell ref="X28:AB28"/>
    <mergeCell ref="B23:O23"/>
    <mergeCell ref="P23:R23"/>
    <mergeCell ref="S23:W23"/>
    <mergeCell ref="X23:AB23"/>
    <mergeCell ref="B24:O24"/>
    <mergeCell ref="P24:R24"/>
    <mergeCell ref="S24:W24"/>
    <mergeCell ref="X24:AB24"/>
    <mergeCell ref="B31:F31"/>
    <mergeCell ref="G31:K31"/>
    <mergeCell ref="L31:W31"/>
    <mergeCell ref="X31:AB31"/>
    <mergeCell ref="B32:F32"/>
    <mergeCell ref="G32:K32"/>
    <mergeCell ref="L32:W32"/>
    <mergeCell ref="X32:AB32"/>
    <mergeCell ref="B29:F29"/>
    <mergeCell ref="G29:K29"/>
    <mergeCell ref="L29:W29"/>
    <mergeCell ref="X29:AB29"/>
    <mergeCell ref="B30:F30"/>
    <mergeCell ref="G30:K30"/>
    <mergeCell ref="L30:W30"/>
    <mergeCell ref="X30:AB30"/>
    <mergeCell ref="B33:F33"/>
    <mergeCell ref="G33:K33"/>
    <mergeCell ref="L33:W33"/>
    <mergeCell ref="X33:AB33"/>
    <mergeCell ref="B34:F34"/>
    <mergeCell ref="G34:K34"/>
    <mergeCell ref="L34:W34"/>
    <mergeCell ref="X34:AB34"/>
    <mergeCell ref="A37:AB37"/>
    <mergeCell ref="B35:F35"/>
    <mergeCell ref="G35:K35"/>
    <mergeCell ref="L35:W35"/>
    <mergeCell ref="X35:AB35"/>
  </mergeCells>
  <conditionalFormatting sqref="Z4:AB4">
    <cfRule type="expression" dxfId="180" priority="13">
      <formula>$A$8="Enter the client's household size as of the data collection date."</formula>
    </cfRule>
  </conditionalFormatting>
  <conditionalFormatting sqref="H4:U4">
    <cfRule type="expression" dxfId="179" priority="17">
      <formula>$A$8="Enter the client's phone number and/or email address."</formula>
    </cfRule>
  </conditionalFormatting>
  <conditionalFormatting sqref="H5:U5">
    <cfRule type="expression" dxfId="178" priority="16">
      <formula>$A$8="Enter the client's emergency contact information."</formula>
    </cfRule>
  </conditionalFormatting>
  <conditionalFormatting sqref="H6:U6">
    <cfRule type="expression" dxfId="177" priority="15">
      <formula>$A$8="Enter the client's mother's maiden name."</formula>
    </cfRule>
  </conditionalFormatting>
  <conditionalFormatting sqref="A15:AB15">
    <cfRule type="cellIs" dxfId="176" priority="34" operator="equal">
      <formula>"Select the eligible individual's ethnicity."</formula>
    </cfRule>
    <cfRule type="cellIs" dxfId="175" priority="35" operator="equal">
      <formula>"Select the eligible individual's race."</formula>
    </cfRule>
    <cfRule type="cellIs" dxfId="174" priority="36" operator="equal">
      <formula>"Select the eligible individual's gender identity from the dropdown or enter something else."</formula>
    </cfRule>
    <cfRule type="cellIs" dxfId="173" priority="37" operator="equal">
      <formula>"Select the eligible individual's Area Median Income range."</formula>
    </cfRule>
    <cfRule type="cellIs" dxfId="172" priority="38" operator="equal">
      <formula>"Error. Prior living situation is not considered homeless. Select Not applicable."</formula>
    </cfRule>
    <cfRule type="cellIs" dxfId="171" priority="39" operator="equal">
      <formula>"Select whether the eligible individual is chronically homeless, a homeless veteran, both, or neither."</formula>
    </cfRule>
    <cfRule type="cellIs" dxfId="170" priority="40" operator="equal">
      <formula>"Select the eligible individual's prior living situation."</formula>
    </cfRule>
    <cfRule type="cellIs" dxfId="169" priority="49" operator="equal">
      <formula>"Additional Beneficiaries"</formula>
    </cfRule>
  </conditionalFormatting>
  <conditionalFormatting sqref="A37:AB37">
    <cfRule type="cellIs" dxfId="168" priority="24" operator="equal">
      <formula>"Data validation complete. See tab 2 for aggregate additional beneficiary data."</formula>
    </cfRule>
    <cfRule type="cellIs" dxfId="167" priority="25" operator="equal">
      <formula>"Error. Review the household size or delete this entry."</formula>
    </cfRule>
    <cfRule type="cellIs" dxfId="166" priority="26" operator="equal">
      <formula>"Complete the entries for additional beneficiary number 8."</formula>
    </cfRule>
    <cfRule type="cellIs" dxfId="165" priority="27" operator="equal">
      <formula>"Complete the entries for additional beneficiary number 7."</formula>
    </cfRule>
    <cfRule type="cellIs" dxfId="164" priority="28" operator="equal">
      <formula>"Complete the entries for additional beneficiary number 6."</formula>
    </cfRule>
    <cfRule type="cellIs" dxfId="163" priority="29" operator="equal">
      <formula>"Complete the entries for additional beneficiary number 5."</formula>
    </cfRule>
    <cfRule type="cellIs" dxfId="162" priority="30" operator="equal">
      <formula>"Complete the entries for additional beneficiary number 4."</formula>
    </cfRule>
    <cfRule type="cellIs" dxfId="161" priority="31" operator="equal">
      <formula>"Complete the entries for additional beneficiary number 3."</formula>
    </cfRule>
    <cfRule type="cellIs" dxfId="160" priority="32" operator="equal">
      <formula>"Complete the entries for additional beneficiary number 2."</formula>
    </cfRule>
    <cfRule type="cellIs" dxfId="159" priority="33" operator="equal">
      <formula>"Complete the entries for additional beneficiary number 1."</formula>
    </cfRule>
    <cfRule type="cellIs" dxfId="158" priority="1" operator="equal">
      <formula>"Data validation complete."</formula>
    </cfRule>
  </conditionalFormatting>
  <conditionalFormatting sqref="H3:U3">
    <cfRule type="expression" dxfId="157" priority="18">
      <formula>$A$8="Enter a client name and/or ID number."</formula>
    </cfRule>
  </conditionalFormatting>
  <conditionalFormatting sqref="Z3:AB3">
    <cfRule type="expression" dxfId="156" priority="14">
      <formula>$A$8="Enter a data collection date."</formula>
    </cfRule>
  </conditionalFormatting>
  <conditionalFormatting sqref="Z5:AB5">
    <cfRule type="expression" dxfId="155" priority="12">
      <formula>$A$8="Enter the client's date of birth."</formula>
    </cfRule>
  </conditionalFormatting>
  <conditionalFormatting sqref="Z6:AB6">
    <cfRule type="expression" dxfId="154" priority="11">
      <formula>$A$8="Select the client's preferred personal pronouns from the dropdown or enter something else."</formula>
    </cfRule>
  </conditionalFormatting>
  <conditionalFormatting sqref="H10:AB10">
    <cfRule type="expression" dxfId="153" priority="10">
      <formula>$A$15="Select the eligible individual's prior living situation."</formula>
    </cfRule>
  </conditionalFormatting>
  <conditionalFormatting sqref="H11:S11">
    <cfRule type="expression" dxfId="152" priority="8">
      <formula>$A$15="Error. Prior living situation is not considered homeless. Select Not applicable."</formula>
    </cfRule>
    <cfRule type="expression" dxfId="151" priority="9">
      <formula>$A$15="Select whether the eligible individual is chronically homeless, a homeless veteran, both, or neither."</formula>
    </cfRule>
  </conditionalFormatting>
  <conditionalFormatting sqref="X11:AB11">
    <cfRule type="expression" dxfId="150" priority="7">
      <formula>$A$15="Select the eligible individual's Area Median Income range."</formula>
    </cfRule>
  </conditionalFormatting>
  <conditionalFormatting sqref="X12:AB12">
    <cfRule type="expression" dxfId="149" priority="6">
      <formula>$A$15="Select the eligible individual's gender identity from the dropdown or enter something else."</formula>
    </cfRule>
  </conditionalFormatting>
  <conditionalFormatting sqref="H13:S13">
    <cfRule type="expression" dxfId="148" priority="5">
      <formula>$A$15="Select the eligible individual's race."</formula>
    </cfRule>
  </conditionalFormatting>
  <conditionalFormatting sqref="X13:AB13">
    <cfRule type="expression" dxfId="147" priority="4">
      <formula>$A$15="Select the eligible individual's ethnicity."</formula>
    </cfRule>
  </conditionalFormatting>
  <conditionalFormatting sqref="A8:AB8">
    <cfRule type="cellIs" dxfId="146" priority="2" operator="equal">
      <formula>"Eligible Individual"</formula>
    </cfRule>
    <cfRule type="cellIs" dxfId="145" priority="3" operator="equal">
      <formula>"Let's get started! Enter a client name and/or ID number."</formula>
    </cfRule>
    <cfRule type="cellIs" dxfId="144" priority="41" operator="equal">
      <formula>"Select the client's preferred personal pronouns from the dropdown or enter something else."</formula>
    </cfRule>
    <cfRule type="cellIs" dxfId="143" priority="42" operator="equal">
      <formula>"Enter the client's date of birth."</formula>
    </cfRule>
    <cfRule type="cellIs" dxfId="142" priority="43" operator="equal">
      <formula>"Enter the client's household size as of the data collection date."</formula>
    </cfRule>
    <cfRule type="cellIs" dxfId="141" priority="44" operator="equal">
      <formula>"Enter a data collection date."</formula>
    </cfRule>
    <cfRule type="cellIs" dxfId="140" priority="45" operator="equal">
      <formula>"Enter the client's mother's maiden name."</formula>
    </cfRule>
    <cfRule type="cellIs" dxfId="139" priority="46" operator="equal">
      <formula>"Enter the client's emergency contact information."</formula>
    </cfRule>
    <cfRule type="cellIs" dxfId="138" priority="47" operator="equal">
      <formula>"Enter the client's phone number and/or email address."</formula>
    </cfRule>
    <cfRule type="cellIs" dxfId="137" priority="48" operator="equal">
      <formula>"Enter a client name and/or ID number."</formula>
    </cfRule>
    <cfRule type="cellIs" dxfId="136" priority="50" operator="equal">
      <formula>"Enter a client name and/or ID number."</formula>
    </cfRule>
  </conditionalFormatting>
  <conditionalFormatting sqref="B18:O18">
    <cfRule type="expression" dxfId="135" priority="51">
      <formula>$AD$49=1</formula>
    </cfRule>
    <cfRule type="expression" dxfId="134" priority="52">
      <formula>AND($AC$41&gt;0,$AD$41&gt;0,$A$37="Complete the entries for additional beneficiary number 1.")</formula>
    </cfRule>
  </conditionalFormatting>
  <conditionalFormatting sqref="P18:R18">
    <cfRule type="expression" dxfId="133" priority="53">
      <formula>$AE$49=1</formula>
    </cfRule>
    <cfRule type="expression" dxfId="132" priority="54">
      <formula>AND($AC$41&gt;0,$AE$41&gt;0,$A$37="Complete the entries for additional beneficiary number 1.")</formula>
    </cfRule>
  </conditionalFormatting>
  <conditionalFormatting sqref="S18:W18">
    <cfRule type="expression" dxfId="131" priority="55">
      <formula>$AF$49=1</formula>
    </cfRule>
    <cfRule type="expression" dxfId="130" priority="56">
      <formula>AND($AC$41&gt;0,$AF$41&gt;0,$A$37="Complete the entries for additional beneficiary number 1.")</formula>
    </cfRule>
  </conditionalFormatting>
  <conditionalFormatting sqref="X18:AB18">
    <cfRule type="expression" dxfId="129" priority="57">
      <formula>$AG$49=1</formula>
    </cfRule>
    <cfRule type="expression" dxfId="128" priority="58">
      <formula>AND($AC$41&gt;0,$AG$41&gt;0,$A$37="Complete the entries for additional beneficiary number 1.")</formula>
    </cfRule>
  </conditionalFormatting>
  <conditionalFormatting sqref="B28:F28">
    <cfRule type="expression" dxfId="127" priority="59">
      <formula>$AH$49=1</formula>
    </cfRule>
    <cfRule type="expression" dxfId="126" priority="60">
      <formula>AND($AC$41&gt;0,$AH$41&gt;0,$A$37="Complete the entries for additional beneficiary number 1.")</formula>
    </cfRule>
  </conditionalFormatting>
  <conditionalFormatting sqref="G28:K28">
    <cfRule type="expression" dxfId="125" priority="61">
      <formula>$AI$49=1</formula>
    </cfRule>
    <cfRule type="expression" dxfId="124" priority="62">
      <formula>AND($AC$41&gt;0,$AI$41&gt;0,$A$37="Complete the entries for additional beneficiary number 1.")</formula>
    </cfRule>
  </conditionalFormatting>
  <conditionalFormatting sqref="L28:W28">
    <cfRule type="expression" dxfId="123" priority="63">
      <formula>$AJ$49=1</formula>
    </cfRule>
    <cfRule type="expression" dxfId="122" priority="64">
      <formula>AND($AC$41&gt;0,$AJ$41&gt;0,$A$37="Complete the entries for additional beneficiary number 1.")</formula>
    </cfRule>
  </conditionalFormatting>
  <conditionalFormatting sqref="X28:AB28">
    <cfRule type="expression" dxfId="121" priority="65">
      <formula>$AK$49=1</formula>
    </cfRule>
    <cfRule type="expression" dxfId="120" priority="66">
      <formula>AND($AC$41&gt;0,$AK$41&gt;0,$A$37="Complete the entries for additional beneficiary number 1.")</formula>
    </cfRule>
  </conditionalFormatting>
  <conditionalFormatting sqref="B19:O19">
    <cfRule type="expression" dxfId="119" priority="67">
      <formula>$AD$50=1</formula>
    </cfRule>
    <cfRule type="expression" dxfId="118" priority="68">
      <formula>AND($AC$42&gt;0,$AD$42&gt;0,$A$37="Complete the entries for additional beneficiary number 2.")</formula>
    </cfRule>
  </conditionalFormatting>
  <conditionalFormatting sqref="B20:O20">
    <cfRule type="expression" dxfId="117" priority="69">
      <formula>$AD$51=1</formula>
    </cfRule>
    <cfRule type="expression" dxfId="116" priority="70">
      <formula>AND($AC$43&gt;0,$AD$43&gt;0,$A$37="Complete the entries for additional beneficiary number 3.")</formula>
    </cfRule>
  </conditionalFormatting>
  <conditionalFormatting sqref="B21:O21">
    <cfRule type="expression" dxfId="115" priority="71">
      <formula>$AD$52=1</formula>
    </cfRule>
    <cfRule type="expression" dxfId="114" priority="72">
      <formula>AND($AC$44&gt;0,$AD$44&gt;0,$A$37="Complete the entries for additional beneficiary number 4.")</formula>
    </cfRule>
  </conditionalFormatting>
  <conditionalFormatting sqref="B22:O22">
    <cfRule type="expression" dxfId="113" priority="73">
      <formula>$AD$53=1</formula>
    </cfRule>
    <cfRule type="expression" dxfId="112" priority="74">
      <formula>AND($AC$45&gt;0,$AD$45&gt;0,$A$37="Complete the entries for additional beneficiary number 5.")</formula>
    </cfRule>
  </conditionalFormatting>
  <conditionalFormatting sqref="B23:O23">
    <cfRule type="expression" dxfId="111" priority="75">
      <formula>$AD$54=1</formula>
    </cfRule>
    <cfRule type="expression" dxfId="110" priority="76">
      <formula>AND($AC$46&gt;0,$AD$46&gt;0,$A$37="Complete the entries for additional beneficiary number 6.")</formula>
    </cfRule>
  </conditionalFormatting>
  <conditionalFormatting sqref="B24:O24">
    <cfRule type="expression" dxfId="109" priority="77">
      <formula>$AD$55=1</formula>
    </cfRule>
    <cfRule type="expression" dxfId="108" priority="78">
      <formula>AND($AC$47&gt;0,$AD$47&gt;0,$A$37="Complete the entries for additional beneficiary number 7.")</formula>
    </cfRule>
  </conditionalFormatting>
  <conditionalFormatting sqref="B25:O25">
    <cfRule type="expression" dxfId="107" priority="79">
      <formula>$AD$56=1</formula>
    </cfRule>
    <cfRule type="expression" dxfId="106" priority="80">
      <formula>AND($AC$48&gt;0,$AD$48&gt;0,$A$37="Complete the entries for additional beneficiary number 8.")</formula>
    </cfRule>
  </conditionalFormatting>
  <conditionalFormatting sqref="P19:R19">
    <cfRule type="expression" dxfId="105" priority="81">
      <formula>$AE$50=1</formula>
    </cfRule>
    <cfRule type="expression" dxfId="104" priority="82">
      <formula>AND($AC$42&gt;0,$AE$42&gt;0,$A$37="Complete the entries for additional beneficiary number 2.")</formula>
    </cfRule>
  </conditionalFormatting>
  <conditionalFormatting sqref="S19:W19">
    <cfRule type="expression" dxfId="103" priority="83">
      <formula>$AF$50=1</formula>
    </cfRule>
    <cfRule type="expression" dxfId="102" priority="84">
      <formula>AND($AC$42&gt;0,$AF$42&gt;0,$A$37="Complete the entries for additional beneficiary number 2.")</formula>
    </cfRule>
  </conditionalFormatting>
  <conditionalFormatting sqref="X19:AB19">
    <cfRule type="expression" dxfId="101" priority="85">
      <formula>$AG$50=1</formula>
    </cfRule>
    <cfRule type="expression" dxfId="100" priority="86">
      <formula>AND($AC$42&gt;0,$AG$42&gt;0,$A$37="Complete the entries for additional beneficiary number 2.")</formula>
    </cfRule>
  </conditionalFormatting>
  <conditionalFormatting sqref="B29:F29">
    <cfRule type="expression" dxfId="99" priority="87">
      <formula>$AH$50=1</formula>
    </cfRule>
    <cfRule type="expression" dxfId="98" priority="88">
      <formula>AND($AC$42&gt;0,$AH$42&gt;0,$A$37="Complete the entries for additional beneficiary number 2.")</formula>
    </cfRule>
  </conditionalFormatting>
  <conditionalFormatting sqref="G29:K29">
    <cfRule type="expression" dxfId="97" priority="89">
      <formula>$AI$50=1</formula>
    </cfRule>
    <cfRule type="expression" dxfId="96" priority="90">
      <formula>AND($AC$42&gt;0,$AI$42&gt;0,$A$37="Complete the entries for additional beneficiary number 2.")</formula>
    </cfRule>
  </conditionalFormatting>
  <conditionalFormatting sqref="L29:W29">
    <cfRule type="expression" dxfId="95" priority="91">
      <formula>$AJ$50=1</formula>
    </cfRule>
    <cfRule type="expression" dxfId="94" priority="92">
      <formula>AND($AC$42&gt;0,$AJ$42&gt;0,$A$37="Complete the entries for additional beneficiary number 2.")</formula>
    </cfRule>
  </conditionalFormatting>
  <conditionalFormatting sqref="X29:AB29">
    <cfRule type="expression" dxfId="93" priority="93">
      <formula>$AK$50=1</formula>
    </cfRule>
    <cfRule type="expression" dxfId="92" priority="94">
      <formula>AND($AC$42&gt;0,$AK$42&gt;0,$A$37="Complete the entries for additional beneficiary number 2.")</formula>
    </cfRule>
  </conditionalFormatting>
  <conditionalFormatting sqref="P20:R20">
    <cfRule type="expression" dxfId="91" priority="95">
      <formula>$AE$51=1</formula>
    </cfRule>
    <cfRule type="expression" dxfId="90" priority="96">
      <formula>AND($AC$43&gt;0,$AE$43&gt;0,$A$37="Complete the entries for additional beneficiary number 3.")</formula>
    </cfRule>
  </conditionalFormatting>
  <conditionalFormatting sqref="S20:W20">
    <cfRule type="expression" dxfId="89" priority="97">
      <formula>$AF$51=1</formula>
    </cfRule>
    <cfRule type="expression" dxfId="88" priority="98">
      <formula>AND($AC$43&gt;0,$AF$43&gt;0,$A$37="Complete the entries for additional beneficiary number 3.")</formula>
    </cfRule>
  </conditionalFormatting>
  <conditionalFormatting sqref="X20:AB20">
    <cfRule type="expression" dxfId="87" priority="99">
      <formula>$AG$51=1</formula>
    </cfRule>
    <cfRule type="expression" dxfId="86" priority="100">
      <formula>AND($AC$43&gt;0,$AG$43&gt;0,$A$37="Complete the entries for additional beneficiary number 3.")</formula>
    </cfRule>
  </conditionalFormatting>
  <conditionalFormatting sqref="B30:F30">
    <cfRule type="expression" dxfId="85" priority="101">
      <formula>$AH$51=1</formula>
    </cfRule>
    <cfRule type="expression" dxfId="84" priority="102">
      <formula>AND($AC$43&gt;0,$AH$43&gt;0,$A$37="Complete the entries for additional beneficiary number 3.")</formula>
    </cfRule>
  </conditionalFormatting>
  <conditionalFormatting sqref="G30:K30">
    <cfRule type="expression" dxfId="83" priority="103">
      <formula>$AI$51=1</formula>
    </cfRule>
    <cfRule type="expression" dxfId="82" priority="104">
      <formula>AND($AC$43&gt;0,$AI$43&gt;0,$A$37="Complete the entries for additional beneficiary number 3.")</formula>
    </cfRule>
  </conditionalFormatting>
  <conditionalFormatting sqref="L30:W30">
    <cfRule type="expression" dxfId="81" priority="105">
      <formula>$AJ$51=1</formula>
    </cfRule>
    <cfRule type="expression" dxfId="80" priority="106">
      <formula>AND($AC$43&gt;0,$AJ$43&gt;0,$A$37="Complete the entries for additional beneficiary number 3.")</formula>
    </cfRule>
  </conditionalFormatting>
  <conditionalFormatting sqref="X30:AB30">
    <cfRule type="expression" dxfId="79" priority="107">
      <formula>$AK$51=1</formula>
    </cfRule>
    <cfRule type="expression" dxfId="78" priority="108">
      <formula>AND($AC$43&gt;0,$AK$43&gt;0,$A$37="Complete the entries for additional beneficiary number 3.")</formula>
    </cfRule>
  </conditionalFormatting>
  <conditionalFormatting sqref="P21:R21">
    <cfRule type="expression" dxfId="77" priority="109">
      <formula>$AE$52=1</formula>
    </cfRule>
    <cfRule type="expression" dxfId="76" priority="110">
      <formula>AND($AC$44&gt;0,$AE$44&gt;0,$A$37="Complete the entries for additional beneficiary number 4.")</formula>
    </cfRule>
  </conditionalFormatting>
  <conditionalFormatting sqref="S21:W21">
    <cfRule type="expression" dxfId="75" priority="111">
      <formula>$AF$52=1</formula>
    </cfRule>
    <cfRule type="expression" dxfId="74" priority="112">
      <formula>AND($AC$44&gt;0,$AF$44&gt;0,$A$37="Complete the entries for additional beneficiary number 4.")</formula>
    </cfRule>
  </conditionalFormatting>
  <conditionalFormatting sqref="X21:AB21">
    <cfRule type="expression" dxfId="73" priority="113">
      <formula>$AG$52=1</formula>
    </cfRule>
    <cfRule type="expression" dxfId="72" priority="114">
      <formula>AND($AC$44&gt;0,$AG$44&gt;0,$A$37="Complete the entries for additional beneficiary number 4.")</formula>
    </cfRule>
  </conditionalFormatting>
  <conditionalFormatting sqref="B31:F31">
    <cfRule type="expression" dxfId="71" priority="115">
      <formula>$AH$52=1</formula>
    </cfRule>
    <cfRule type="expression" dxfId="70" priority="116">
      <formula>AND($AC$44&gt;0,$AH$44&gt;0,$A$37="Complete the entries for additional beneficiary number 4.")</formula>
    </cfRule>
  </conditionalFormatting>
  <conditionalFormatting sqref="G31:K31">
    <cfRule type="expression" dxfId="69" priority="117">
      <formula>$AI$52=1</formula>
    </cfRule>
    <cfRule type="expression" dxfId="68" priority="118">
      <formula>AND($AC$44&gt;0,$AI$44&gt;0,$A$37="Complete the entries for additional beneficiary number 4.")</formula>
    </cfRule>
  </conditionalFormatting>
  <conditionalFormatting sqref="L31:W31">
    <cfRule type="expression" dxfId="67" priority="119">
      <formula>$AJ$52=1</formula>
    </cfRule>
    <cfRule type="expression" dxfId="66" priority="120">
      <formula>AND($AC$44&gt;0,$AJ$44&gt;0,$A$37="Complete the entries for additional beneficiary number 4.")</formula>
    </cfRule>
  </conditionalFormatting>
  <conditionalFormatting sqref="X31:AB31">
    <cfRule type="expression" dxfId="65" priority="121">
      <formula>$AK$52=1</formula>
    </cfRule>
    <cfRule type="expression" dxfId="64" priority="122">
      <formula>AND($AC$44&gt;0,$AK$44&gt;0,$A$37="Complete the entries for additional beneficiary number 4.")</formula>
    </cfRule>
  </conditionalFormatting>
  <conditionalFormatting sqref="P22:R22">
    <cfRule type="expression" dxfId="63" priority="123">
      <formula>$AE$53=1</formula>
    </cfRule>
    <cfRule type="expression" dxfId="62" priority="124">
      <formula>AND($AC$45&gt;0,$AE$45&gt;0,$A$37="Complete the entries for additional beneficiary number 5.")</formula>
    </cfRule>
  </conditionalFormatting>
  <conditionalFormatting sqref="S22:W22">
    <cfRule type="expression" dxfId="61" priority="125">
      <formula>$AF$53=1</formula>
    </cfRule>
    <cfRule type="expression" dxfId="60" priority="126">
      <formula>AND($AC$45&gt;0,$AF$45&gt;0,$A$37="Complete the entries for additional beneficiary number 5.")</formula>
    </cfRule>
  </conditionalFormatting>
  <conditionalFormatting sqref="X22:AB22">
    <cfRule type="expression" dxfId="59" priority="127">
      <formula>$AG$53=1</formula>
    </cfRule>
    <cfRule type="expression" dxfId="58" priority="128">
      <formula>AND($AC$45&gt;0,$AG$45&gt;0,$A$37="Complete the entries for additional beneficiary number 5.")</formula>
    </cfRule>
  </conditionalFormatting>
  <conditionalFormatting sqref="B32:F32">
    <cfRule type="expression" dxfId="57" priority="129">
      <formula>$AH$53=1</formula>
    </cfRule>
    <cfRule type="expression" dxfId="56" priority="130">
      <formula>AND($AC$45&gt;0,$AH$45&gt;0,$A$37="Complete the entries for additional beneficiary number 5.")</formula>
    </cfRule>
  </conditionalFormatting>
  <conditionalFormatting sqref="G32:K32">
    <cfRule type="expression" dxfId="55" priority="131">
      <formula>$AI$53=1</formula>
    </cfRule>
    <cfRule type="expression" dxfId="54" priority="132">
      <formula>AND($AC$45&gt;0,$AI$45&gt;0,$A$37="Complete the entries for additional beneficiary number 5.")</formula>
    </cfRule>
  </conditionalFormatting>
  <conditionalFormatting sqref="L32:W32">
    <cfRule type="expression" dxfId="53" priority="133">
      <formula>$AJ$53=1</formula>
    </cfRule>
    <cfRule type="expression" dxfId="52" priority="134">
      <formula>AND($AC$45&gt;0,$AJ$45&gt;0,$A$37="Complete the entries for additional beneficiary number 5.")</formula>
    </cfRule>
  </conditionalFormatting>
  <conditionalFormatting sqref="X32:AB32">
    <cfRule type="expression" dxfId="51" priority="135">
      <formula>$AK$53=1</formula>
    </cfRule>
    <cfRule type="expression" dxfId="50" priority="136">
      <formula>AND($AC$45&gt;0,$AK$45&gt;0,$A$37="Complete the entries for additional beneficiary number 5.")</formula>
    </cfRule>
  </conditionalFormatting>
  <conditionalFormatting sqref="P23:R23">
    <cfRule type="expression" dxfId="49" priority="137">
      <formula>$AE$54=1</formula>
    </cfRule>
    <cfRule type="expression" dxfId="48" priority="138">
      <formula>AND($AC$46&gt;0,$AE$46&gt;0,$A$37="Complete the entries for additional beneficiary number 6.")</formula>
    </cfRule>
  </conditionalFormatting>
  <conditionalFormatting sqref="S23:W23">
    <cfRule type="expression" dxfId="47" priority="139">
      <formula>$AF$54=1</formula>
    </cfRule>
    <cfRule type="expression" dxfId="46" priority="140">
      <formula>AND($AC$46&gt;0,$AF$46&gt;0,$A$37="Complete the entries for additional beneficiary number 6.")</formula>
    </cfRule>
  </conditionalFormatting>
  <conditionalFormatting sqref="X23:AB23">
    <cfRule type="expression" dxfId="45" priority="141">
      <formula>$AG$54=1</formula>
    </cfRule>
    <cfRule type="expression" dxfId="44" priority="142">
      <formula>AND($AC$46&gt;0,$AG$46&gt;0,$A$37="Complete the entries for additional beneficiary number 6.")</formula>
    </cfRule>
  </conditionalFormatting>
  <conditionalFormatting sqref="B33:F33">
    <cfRule type="expression" dxfId="43" priority="143">
      <formula>$AH$54=1</formula>
    </cfRule>
    <cfRule type="expression" dxfId="42" priority="144">
      <formula>AND($AC$46&gt;0,$AH$46&gt;0,$A$37="Complete the entries for additional beneficiary number 6.")</formula>
    </cfRule>
  </conditionalFormatting>
  <conditionalFormatting sqref="G33:K33">
    <cfRule type="expression" dxfId="41" priority="145">
      <formula>$AI$54=1</formula>
    </cfRule>
    <cfRule type="expression" dxfId="40" priority="146">
      <formula>AND($AC$46&gt;0,$AI$46&gt;0,$A$37="Complete the entries for additional beneficiary number 6.")</formula>
    </cfRule>
  </conditionalFormatting>
  <conditionalFormatting sqref="L33:W33">
    <cfRule type="expression" dxfId="39" priority="147">
      <formula>$AJ$54=1</formula>
    </cfRule>
    <cfRule type="expression" dxfId="38" priority="148">
      <formula>AND($AC$46&gt;0,$AJ$46&gt;0,$A$37="Complete the entries for additional beneficiary number 6.")</formula>
    </cfRule>
  </conditionalFormatting>
  <conditionalFormatting sqref="X33:AB33">
    <cfRule type="expression" dxfId="37" priority="149">
      <formula>$AK$54=1</formula>
    </cfRule>
    <cfRule type="expression" dxfId="36" priority="150">
      <formula>AND($AC$46&gt;0,$AK$46&gt;0,$A$37="Complete the entries for additional beneficiary number 6.")</formula>
    </cfRule>
  </conditionalFormatting>
  <conditionalFormatting sqref="P24:R24">
    <cfRule type="expression" dxfId="35" priority="151">
      <formula>$AE$55=1</formula>
    </cfRule>
    <cfRule type="expression" dxfId="34" priority="152">
      <formula>AND($AC$47&gt;0,$AE$47&gt;0,$A$37="Complete the entries for additional beneficiary number 7.")</formula>
    </cfRule>
  </conditionalFormatting>
  <conditionalFormatting sqref="S24:W24">
    <cfRule type="expression" dxfId="33" priority="153">
      <formula>$AF$55=1</formula>
    </cfRule>
    <cfRule type="expression" dxfId="32" priority="154">
      <formula>AND($AC$47&gt;0,$AF$47&gt;0,$A$37="Complete the entries for additional beneficiary number 7.")</formula>
    </cfRule>
  </conditionalFormatting>
  <conditionalFormatting sqref="X24:AB24">
    <cfRule type="expression" dxfId="31" priority="155">
      <formula>$AG$55=1</formula>
    </cfRule>
    <cfRule type="expression" dxfId="30" priority="156">
      <formula>AND($AC$47&gt;0,$AG$47&gt;0,$A$37="Complete the entries for additional beneficiary number 7.")</formula>
    </cfRule>
  </conditionalFormatting>
  <conditionalFormatting sqref="B34:F34">
    <cfRule type="expression" dxfId="29" priority="157">
      <formula>$AH$55=1</formula>
    </cfRule>
    <cfRule type="expression" dxfId="28" priority="158">
      <formula>AND($AC$47&gt;0,$AH$47&gt;0,$A$37="Complete the entries for additional beneficiary number 7.")</formula>
    </cfRule>
  </conditionalFormatting>
  <conditionalFormatting sqref="G34:K34">
    <cfRule type="expression" dxfId="27" priority="159">
      <formula>$AI$55=1</formula>
    </cfRule>
    <cfRule type="expression" dxfId="26" priority="160">
      <formula>AND($AC$47&gt;0,$AI$47&gt;0,$A$37="Complete the entries for additional beneficiary number 7.")</formula>
    </cfRule>
  </conditionalFormatting>
  <conditionalFormatting sqref="L34:W34">
    <cfRule type="expression" dxfId="25" priority="161">
      <formula>$AJ$55=1</formula>
    </cfRule>
    <cfRule type="expression" dxfId="24" priority="162">
      <formula>AND($AC$47&gt;0,$AJ$47&gt;0,$A$37="Complete the entries for additional beneficiary number 7.")</formula>
    </cfRule>
  </conditionalFormatting>
  <conditionalFormatting sqref="X34:AB34">
    <cfRule type="expression" dxfId="23" priority="163">
      <formula>$AK$55=1</formula>
    </cfRule>
    <cfRule type="expression" dxfId="22" priority="164">
      <formula>AND($AC$47&gt;0,$AK$47&gt;0,$A$37="Complete the entries for additional beneficiary number 7.")</formula>
    </cfRule>
  </conditionalFormatting>
  <conditionalFormatting sqref="P25:R25">
    <cfRule type="expression" dxfId="21" priority="165">
      <formula>$AE$56=1</formula>
    </cfRule>
    <cfRule type="expression" dxfId="20" priority="166">
      <formula>AND($AC$48&gt;0,$AE$48&gt;0,$A$37="Complete the entries for additional beneficiary number 8.")</formula>
    </cfRule>
  </conditionalFormatting>
  <conditionalFormatting sqref="S25:W25">
    <cfRule type="expression" dxfId="19" priority="167">
      <formula>$AF$56=1</formula>
    </cfRule>
    <cfRule type="expression" dxfId="18" priority="168">
      <formula>AND($AC$48&gt;0,$AF$48&gt;0,$A$37="Complete the entries for additional beneficiary number 8.")</formula>
    </cfRule>
  </conditionalFormatting>
  <conditionalFormatting sqref="X25:AB25">
    <cfRule type="expression" dxfId="17" priority="169">
      <formula>$AG$56=1</formula>
    </cfRule>
    <cfRule type="expression" dxfId="16" priority="170">
      <formula>AND($AC$48&gt;0,$AG$48&gt;0,$A$37="Complete the entries for additional beneficiary number 8.")</formula>
    </cfRule>
  </conditionalFormatting>
  <conditionalFormatting sqref="B35:F35">
    <cfRule type="expression" dxfId="15" priority="171">
      <formula>$AH$56=1</formula>
    </cfRule>
    <cfRule type="expression" dxfId="14" priority="172">
      <formula>AND($AC$48&gt;0,$AH$48&gt;0,$A$37="Complete the entries for additional beneficiary number 8.")</formula>
    </cfRule>
  </conditionalFormatting>
  <conditionalFormatting sqref="G35:K35">
    <cfRule type="expression" dxfId="13" priority="173">
      <formula>$AI$56=1</formula>
    </cfRule>
    <cfRule type="expression" dxfId="12" priority="174">
      <formula>AND($AC$48&gt;0,$AI$48&gt;0,$A$37="Complete the entries for additional beneficiary number 8.")</formula>
    </cfRule>
  </conditionalFormatting>
  <conditionalFormatting sqref="L35:W35">
    <cfRule type="expression" dxfId="11" priority="175">
      <formula>$AJ$56=1</formula>
    </cfRule>
    <cfRule type="expression" dxfId="10" priority="176">
      <formula>AND($AC$48&gt;0,$AJ$48&gt;0,$A$37="Complete the entries for additional beneficiary number 8.")</formula>
    </cfRule>
  </conditionalFormatting>
  <conditionalFormatting sqref="X35:AB35">
    <cfRule type="expression" dxfId="9" priority="177">
      <formula>$AK$56=1</formula>
    </cfRule>
    <cfRule type="expression" dxfId="8" priority="178">
      <formula>AND($AC$48&gt;0,$AK$48&gt;0,$A$37="Complete the entries for additional beneficiary number 8.")</formula>
    </cfRule>
  </conditionalFormatting>
  <dataValidations count="28">
    <dataValidation type="list" allowBlank="1" showInputMessage="1" promptTitle="Personal Pronouns" prompt="Select the client's personal pronouns. Select from the dropdown or enter something else." sqref="Z6:AB6" xr:uid="{F1B27192-96BF-46F1-8825-CF83C065CBBF}">
      <formula1>$AT$2:$AT$6</formula1>
    </dataValidation>
    <dataValidation type="list" allowBlank="1" showInputMessage="1" showErrorMessage="1" errorTitle="Error." error="Please select from the list." promptTitle="Area Median Income (AMI) Range" prompt="Select the AMI range of the eligible individual’s household per their county of residence. See Form C, bottom of page 1: &quot;Eligible. Household annual gross income is ## - ## percent of Area Median Income.&quot;" sqref="X11:AB11" xr:uid="{A1BB8B35-7173-4AA2-AE76-36FB5ADF0DBD}">
      <formula1>$AV$2:$AV$5</formula1>
    </dataValidation>
    <dataValidation type="list" allowBlank="1" showInputMessage="1" showErrorMessage="1" errorTitle="Error." error="Please selected from the list." promptTitle="Gender Identity" prompt="Select this household member's gender identity. Note, these options align with current federal reporting categories." sqref="G28:K28" xr:uid="{9C12AD12-F636-48B9-B2BC-95C585F6EEE5}">
      <formula1>$AQ$2:$AQ$8</formula1>
    </dataValidation>
    <dataValidation type="list" allowBlank="1" showInputMessage="1" showErrorMessage="1" errorTitle="Error." error="Please select from the list." promptTitle="Ethnicity" prompt="Select this household member's ethnicity. Note, these options align with current federal reporting categories." sqref="X28:AB28" xr:uid="{E0A3DC97-43BE-4B38-AF5E-C342C361428C}">
      <formula1>$AS$2:$AS$4</formula1>
    </dataValidation>
    <dataValidation type="list" allowBlank="1" showInputMessage="1" showErrorMessage="1" errorTitle="Error." error="Please select from the list." promptTitle="Race" prompt="Select this household member's race. Note, these options align with current federal reporting categories." sqref="L28:W28" xr:uid="{9B8B911D-466A-4273-8FB0-399FB24A637A}">
      <formula1>$AR$2:$AR$12</formula1>
    </dataValidation>
    <dataValidation type="list" allowBlank="1" showInputMessage="1" showErrorMessage="1" errorTitle="Error." error="Please select from the list." promptTitle="HIV Status" prompt="Select whether this household member lives with or without HIV." sqref="B28:F28" xr:uid="{E009CB1B-E059-4C02-B725-76BCF21AE400}">
      <formula1>$AP$2:$AP$4</formula1>
    </dataValidation>
    <dataValidation type="list" allowBlank="1" showInputMessage="1" showErrorMessage="1" errorTitle="Error." error="Please select from the list." promptTitle="Homeless Individuals" prompt="If the eligible individual is homeless at entry, select if they are chronically homeless and/or a homeless veteran. See the DSHS HOPWA Program Manual for the definitions of &quot;Chronically Homeless&quot; and &quot;Veteran.&quot;" sqref="H11:S11" xr:uid="{41EE8A20-0E07-4C35-8D76-6034B3308153}">
      <formula1>$AU$2:$AU$6</formula1>
    </dataValidation>
    <dataValidation type="list" allowBlank="1" showInputMessage="1" showErrorMessage="1" errorTitle="Error." error="Please select from the list." promptTitle="Gender Identity" prompt="Select the eligible individual's gender identity. Note, these options align with current federal reporting categories." sqref="X12:AB12" xr:uid="{12C25974-640A-475F-873F-1E8ED73D3943}">
      <formula1>$AQ$2:$AQ$8</formula1>
    </dataValidation>
    <dataValidation type="list" allowBlank="1" showInputMessage="1" showErrorMessage="1" errorTitle="Error." error="Please select from the list." promptTitle="Race" prompt="Select the eligible individual's race. Note, these options align with current federal reporting categories." sqref="H13:S13" xr:uid="{E3D47570-2E0C-4E3C-BD4D-8AADB2F6B175}">
      <formula1>$AR$2:$AR$12</formula1>
    </dataValidation>
    <dataValidation type="list" allowBlank="1" showInputMessage="1" showErrorMessage="1" errorTitle="Error." error="Please select from the list." promptTitle="Ethnicity" prompt="Select the eligible individual's ethnicity. Note, these options align with current federal reporting categories." sqref="X13:AB13" xr:uid="{152CAB65-0F57-432F-A6CC-7CB7EC930B89}">
      <formula1>$AS$2:$AS$4</formula1>
    </dataValidation>
    <dataValidation type="list" allowBlank="1" showInputMessage="1" showErrorMessage="1" errorTitle="Error." error="Please select from the list." sqref="B29:F35" xr:uid="{85B6B946-FE1F-4275-951F-6136E8536A3A}">
      <formula1>$AP$2:$AP$4</formula1>
    </dataValidation>
    <dataValidation type="list" allowBlank="1" showInputMessage="1" showErrorMessage="1" errorTitle="Error." error="Please select from the list." sqref="G29:K35" xr:uid="{7B4F724F-D722-4762-8AE9-B164D0AE829A}">
      <formula1>$AQ$2:$AQ$8</formula1>
    </dataValidation>
    <dataValidation type="list" allowBlank="1" showInputMessage="1" showErrorMessage="1" errorTitle="Error." error="Please select from the list." sqref="L29:W35" xr:uid="{60834A09-C1CE-45A8-AA32-AC5A5B524769}">
      <formula1>$AR$2:$AR$12</formula1>
    </dataValidation>
    <dataValidation type="list" allowBlank="1" showInputMessage="1" showErrorMessage="1" sqref="X29:AB35" xr:uid="{8F25FA77-B7C6-48E0-A6B7-81072DFF2D0D}">
      <formula1>$AS$2:$AS$4</formula1>
    </dataValidation>
    <dataValidation type="list" allowBlank="1" showInputMessage="1" showErrorMessage="1" errorTitle="Error." error="Please select from the list." promptTitle="Prior Living Situation" prompt="Select the prior living arrangement of the new or continuing eligible individual. This is the location where the household lived as of the data-collection date. Note, these options align with current federal reporting categories." sqref="H10:AB10" xr:uid="{152790C4-69F6-4806-8D5A-94F529A37899}">
      <formula1>$AN$2:$AN$19</formula1>
    </dataValidation>
    <dataValidation type="list" allowBlank="1" showInputMessage="1" promptTitle="Relationship" prompt="Select this household member's relationship to the eligible individual. Select from the dropdown or enter something else. Do not include roommates or live-in aides." sqref="X18:AB18" xr:uid="{DB2E969C-DE28-41A6-9653-4F206D7F1C92}">
      <formula1>$AO$2:$AO$64</formula1>
    </dataValidation>
    <dataValidation type="list" allowBlank="1" showInputMessage="1" sqref="X19:AB25" xr:uid="{AA5E92BF-4BC5-4132-A7F7-58D118FB6479}">
      <formula1>$AO$2:$AO$64</formula1>
    </dataValidation>
    <dataValidation type="whole" operator="greaterThanOrEqual" allowBlank="1" showInputMessage="1" showErrorMessage="1" errorTitle="Error." error="Please enter a whole number greater than 0." promptTitle="Household Size" prompt="Enter the number of household members as of the data-collection date. Do not include roommates or live-in-aides." sqref="Z4:AB4" xr:uid="{40A96C3E-9858-437F-934D-5441DB3B40E0}">
      <formula1>1</formula1>
    </dataValidation>
    <dataValidation type="date" operator="greaterThanOrEqual" allowBlank="1" showInputMessage="1" showErrorMessage="1" errorTitle="Error." error="Please enter a valid date." promptTitle="Data-Collection Date" prompt="Enter the date you collected the demographic and statistical data of this household." sqref="Z3:AB3" xr:uid="{46CA78FC-1009-481A-B6D1-BB7D10CB9C29}">
      <formula1>1</formula1>
    </dataValidation>
    <dataValidation allowBlank="1" showInputMessage="1" showErrorMessage="1" promptTitle="Client Name and/or ID Number" prompt="First, Middle, Last_x000a__x000a_Note, the client name and/or ID number should match the client name and/or ID number on the File Structure Checklist." sqref="H3:U3" xr:uid="{2DDF6C3A-832D-4AE0-88E3-9EB92A67FD11}"/>
    <dataValidation allowBlank="1" showInputMessage="1" showErrorMessage="1" promptTitle="Mother's Maiden Name" prompt="Enter the client's mother's maiden name." sqref="H6:U6" xr:uid="{BA749FCD-DB89-4AB2-8313-5A728F9DA423}"/>
    <dataValidation allowBlank="1" showInputMessage="1" showErrorMessage="1" promptTitle="Phone and/or Email" prompt="Enter the client's phone number, email addresss, and/or other means of communication." sqref="H4:U4" xr:uid="{BB36620B-9F97-4101-B9E4-104046C1AB7A}"/>
    <dataValidation allowBlank="1" showInputMessage="1" showErrorMessage="1" promptTitle="Emergency Contact" prompt="Enter the name, relationship, and contact information of the client's emergency contact." sqref="H5:U5" xr:uid="{FF5CD39F-7C18-4297-85BF-B17FE15FE7E7}"/>
    <dataValidation type="date" operator="greaterThanOrEqual" allowBlank="1" showInputMessage="1" showErrorMessage="1" errorTitle="Error." error="Please enter a valid date." promptTitle="Date of Birth" prompt="Enter the client's date of birth." sqref="Z5:AB5" xr:uid="{7393C3B4-3CA1-4E9F-8F2A-5BBD3E0BAADF}">
      <formula1>1</formula1>
    </dataValidation>
    <dataValidation allowBlank="1" showInputMessage="1" showErrorMessage="1" promptTitle="Additional Beneficiaries" prompt="First, Middle, Last_x000a__x000a_Enter data for additional household members in this section (excluding the eligible individual). While multiple members of the household may live with HIV, only one person may be designated as the eligible individual." sqref="B18:O18" xr:uid="{69775B6D-7D17-42D6-83DE-608230887D23}"/>
    <dataValidation type="date" operator="greaterThanOrEqual" allowBlank="1" showInputMessage="1" showErrorMessage="1" errorTitle="Error." error="Please enter a valid date." promptTitle="Date of Birth" prompt="Enter this household member's date of birth." sqref="P18:R18" xr:uid="{A58C6B5A-5C4E-491C-918E-3EE9EE55546A}">
      <formula1>1</formula1>
    </dataValidation>
    <dataValidation allowBlank="1" showInputMessage="1" showErrorMessage="1" promptTitle="Mother's Maiden Name" prompt="Enter this household member's mother's maiden name." sqref="S18:W18" xr:uid="{53B09AA8-F7E9-414F-B95B-5D1310449EDE}"/>
    <dataValidation type="date" operator="greaterThanOrEqual" allowBlank="1" showInputMessage="1" showErrorMessage="1" errorTitle="Error." error="Please enter a valid date." sqref="P19:R25" xr:uid="{0DE018FB-0AE7-451C-B646-AC6D43663F96}">
      <formula1>1</formula1>
    </dataValidation>
  </dataValidations>
  <printOptions horizontalCentered="1"/>
  <pageMargins left="0.25" right="0.25" top="0.6" bottom="0.4" header="0.25" footer="0.25"/>
  <pageSetup fitToWidth="0" fitToHeight="0" orientation="portrait" r:id="rId1"/>
  <headerFooter>
    <oddHeader>&amp;C&amp;"-,Bold"&amp;12&amp;K000000Demographic and Statistical Data&amp;11
&amp;8Form E</oddHeader>
    <oddFooter>&amp;L&amp;8&amp;K00-035DSHS Program Form E&amp;C&amp;8&amp;K00-035&amp;P of 2&amp;R&amp;8&amp;K00-035Previous versions are obsolete (05/22/24)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7BE90-5DA5-4B14-85D9-508A904E5C24}">
  <sheetPr>
    <pageSetUpPr fitToPage="1"/>
  </sheetPr>
  <dimension ref="A1:AR35"/>
  <sheetViews>
    <sheetView showGridLines="0" showRuler="0" view="pageLayout" zoomScaleNormal="100" workbookViewId="0">
      <selection activeCell="M7" sqref="M7"/>
    </sheetView>
  </sheetViews>
  <sheetFormatPr defaultColWidth="9.140625" defaultRowHeight="12.75" x14ac:dyDescent="0.2"/>
  <cols>
    <col min="1" max="38" width="4" style="52" customWidth="1"/>
    <col min="39" max="16384" width="9.140625" style="52"/>
  </cols>
  <sheetData>
    <row r="1" spans="1:44" s="49" customFormat="1" ht="11.25" x14ac:dyDescent="0.2">
      <c r="A1" s="48" t="s">
        <v>174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row>
    <row r="2" spans="1:44" s="50" customFormat="1" ht="5.25" x14ac:dyDescent="0.15"/>
    <row r="3" spans="1:44" ht="19.5" thickBot="1" x14ac:dyDescent="0.35">
      <c r="A3" s="51" t="s">
        <v>170</v>
      </c>
    </row>
    <row r="4" spans="1:44" ht="13.5" thickBot="1" x14ac:dyDescent="0.25">
      <c r="A4" s="53" t="s">
        <v>13</v>
      </c>
      <c r="B4" s="54"/>
      <c r="C4" s="54"/>
      <c r="D4" s="54"/>
      <c r="E4" s="54"/>
      <c r="F4" s="54"/>
      <c r="G4" s="54"/>
      <c r="H4" s="54"/>
      <c r="I4" s="54"/>
      <c r="J4" s="54"/>
      <c r="K4" s="54"/>
      <c r="L4" s="55"/>
      <c r="M4" s="56" t="s">
        <v>172</v>
      </c>
      <c r="N4" s="57"/>
      <c r="O4" s="57"/>
      <c r="P4" s="57"/>
      <c r="Q4" s="57"/>
      <c r="R4" s="57"/>
      <c r="S4" s="57"/>
      <c r="T4" s="57"/>
      <c r="U4" s="57"/>
      <c r="V4" s="57"/>
      <c r="W4" s="57"/>
      <c r="X4" s="57"/>
      <c r="Y4" s="57"/>
      <c r="Z4" s="57"/>
      <c r="AA4" s="57"/>
      <c r="AB4" s="57"/>
      <c r="AC4" s="57"/>
      <c r="AD4" s="57"/>
      <c r="AE4" s="57"/>
      <c r="AF4" s="57"/>
      <c r="AG4" s="57"/>
      <c r="AH4" s="57"/>
      <c r="AI4" s="57"/>
      <c r="AJ4" s="58"/>
      <c r="AK4" s="59" t="s">
        <v>14</v>
      </c>
      <c r="AL4" s="60"/>
    </row>
    <row r="5" spans="1:44" ht="13.5" thickBot="1" x14ac:dyDescent="0.25">
      <c r="A5" s="61"/>
      <c r="B5" s="62"/>
      <c r="C5" s="62"/>
      <c r="D5" s="62"/>
      <c r="E5" s="62"/>
      <c r="F5" s="62"/>
      <c r="G5" s="62"/>
      <c r="H5" s="62"/>
      <c r="I5" s="62"/>
      <c r="J5" s="62"/>
      <c r="K5" s="62"/>
      <c r="L5" s="63"/>
      <c r="M5" s="64" t="s">
        <v>164</v>
      </c>
      <c r="N5" s="57"/>
      <c r="O5" s="57"/>
      <c r="P5" s="58"/>
      <c r="Q5" s="64" t="s">
        <v>165</v>
      </c>
      <c r="R5" s="57"/>
      <c r="S5" s="57"/>
      <c r="T5" s="58"/>
      <c r="U5" s="64" t="s">
        <v>166</v>
      </c>
      <c r="V5" s="57"/>
      <c r="W5" s="57"/>
      <c r="X5" s="58"/>
      <c r="Y5" s="64" t="s">
        <v>167</v>
      </c>
      <c r="Z5" s="57"/>
      <c r="AA5" s="57"/>
      <c r="AB5" s="58"/>
      <c r="AC5" s="64" t="s">
        <v>168</v>
      </c>
      <c r="AD5" s="57"/>
      <c r="AE5" s="57"/>
      <c r="AF5" s="58"/>
      <c r="AG5" s="64" t="s">
        <v>169</v>
      </c>
      <c r="AH5" s="57"/>
      <c r="AI5" s="57"/>
      <c r="AJ5" s="58"/>
      <c r="AK5" s="61"/>
      <c r="AL5" s="63"/>
    </row>
    <row r="6" spans="1:44" ht="92.25" thickBot="1" x14ac:dyDescent="0.25">
      <c r="A6" s="65"/>
      <c r="B6" s="66"/>
      <c r="C6" s="66"/>
      <c r="D6" s="66"/>
      <c r="E6" s="66"/>
      <c r="F6" s="66"/>
      <c r="G6" s="66"/>
      <c r="H6" s="66"/>
      <c r="I6" s="66"/>
      <c r="J6" s="66"/>
      <c r="K6" s="66"/>
      <c r="L6" s="67"/>
      <c r="M6" s="68" t="s">
        <v>28</v>
      </c>
      <c r="N6" s="69" t="s">
        <v>38</v>
      </c>
      <c r="O6" s="69" t="s">
        <v>49</v>
      </c>
      <c r="P6" s="70" t="s">
        <v>57</v>
      </c>
      <c r="Q6" s="68" t="s">
        <v>28</v>
      </c>
      <c r="R6" s="69" t="s">
        <v>38</v>
      </c>
      <c r="S6" s="69" t="s">
        <v>49</v>
      </c>
      <c r="T6" s="70" t="s">
        <v>57</v>
      </c>
      <c r="U6" s="68" t="s">
        <v>28</v>
      </c>
      <c r="V6" s="69" t="s">
        <v>38</v>
      </c>
      <c r="W6" s="69" t="s">
        <v>49</v>
      </c>
      <c r="X6" s="70" t="s">
        <v>57</v>
      </c>
      <c r="Y6" s="68" t="s">
        <v>28</v>
      </c>
      <c r="Z6" s="69" t="s">
        <v>38</v>
      </c>
      <c r="AA6" s="69" t="s">
        <v>49</v>
      </c>
      <c r="AB6" s="70" t="s">
        <v>57</v>
      </c>
      <c r="AC6" s="68" t="s">
        <v>28</v>
      </c>
      <c r="AD6" s="69" t="s">
        <v>38</v>
      </c>
      <c r="AE6" s="69" t="s">
        <v>49</v>
      </c>
      <c r="AF6" s="70" t="s">
        <v>57</v>
      </c>
      <c r="AG6" s="68" t="s">
        <v>28</v>
      </c>
      <c r="AH6" s="69" t="s">
        <v>38</v>
      </c>
      <c r="AI6" s="69" t="s">
        <v>49</v>
      </c>
      <c r="AJ6" s="70" t="s">
        <v>57</v>
      </c>
      <c r="AK6" s="71" t="s">
        <v>24</v>
      </c>
      <c r="AL6" s="67" t="s">
        <v>34</v>
      </c>
      <c r="AR6" s="72"/>
    </row>
    <row r="7" spans="1:44" ht="13.5" thickBot="1" x14ac:dyDescent="0.25">
      <c r="A7" s="73" t="s">
        <v>23</v>
      </c>
      <c r="B7" s="54"/>
      <c r="C7" s="54"/>
      <c r="D7" s="54"/>
      <c r="E7" s="54"/>
      <c r="F7" s="54"/>
      <c r="G7" s="54"/>
      <c r="H7" s="54"/>
      <c r="I7" s="54"/>
      <c r="J7" s="54"/>
      <c r="K7" s="54"/>
      <c r="L7" s="55"/>
      <c r="M7" s="78">
        <f>IF(AND('Form E'!$AL$33=1,'Form E'!$AL$35=1,'Form E'!$Z$4&gt;0),COUNTIFS('Form E'!$AH$17,'Form E'!$AR3,'Form E'!$AG$17,'Form E'!$AQ$3,'Form E'!$AF$17,'Form E'!$AW$3),0)</f>
        <v>0</v>
      </c>
      <c r="N7" s="102">
        <f>IF(AND('Form E'!$AL$33=1,'Form E'!$AL$35=1,'Form E'!$Z$4&gt;0),COUNTIFS('Form E'!$AH$17,'Form E'!$AR3,'Form E'!$AG$17,'Form E'!$AQ$3,'Form E'!$AF$17,'Form E'!$AW$4),0)</f>
        <v>0</v>
      </c>
      <c r="O7" s="102">
        <f>IF(AND('Form E'!$AL$33=1,'Form E'!$AL$35=1,'Form E'!$Z$4&gt;0),COUNTIFS('Form E'!$AH$17,'Form E'!$AR3,'Form E'!$AG$17,'Form E'!$AQ$3,'Form E'!$AF$17,'Form E'!$AW$5),0)</f>
        <v>0</v>
      </c>
      <c r="P7" s="103">
        <f>IF(AND('Form E'!$AL$33=1,'Form E'!$AL$35=1,'Form E'!$Z$4&gt;0),COUNTIFS('Form E'!$AH$17,'Form E'!$AR3,'Form E'!$AG$17,'Form E'!$AQ$3,'Form E'!$AF$17,'Form E'!$AW$6),0)</f>
        <v>0</v>
      </c>
      <c r="Q7" s="78">
        <f>IF(AND('Form E'!$AL$33=1,'Form E'!$AL$35=1,'Form E'!$Z$4&gt;0),COUNTIFS('Form E'!$AH$17,'Form E'!$AR3,'Form E'!$AG$17,'Form E'!$AQ$4,'Form E'!$AF$17,'Form E'!$AW$3),0)</f>
        <v>0</v>
      </c>
      <c r="R7" s="102">
        <f>IF(AND('Form E'!$AL$33=1,'Form E'!$AL$35=1,'Form E'!$Z$4&gt;0),COUNTIFS('Form E'!$AH$17,'Form E'!$AR3,'Form E'!$AG$17,'Form E'!$AQ$4,'Form E'!$AF$17,'Form E'!$AW$4),0)</f>
        <v>0</v>
      </c>
      <c r="S7" s="102">
        <f>IF(AND('Form E'!$AL$33=1,'Form E'!$AL$35=1,'Form E'!$Z$4&gt;0),COUNTIFS('Form E'!$AH$17,'Form E'!$AR3,'Form E'!$AG$17,'Form E'!$AQ$4,'Form E'!$AF$17,'Form E'!$AW$5),0)</f>
        <v>0</v>
      </c>
      <c r="T7" s="103">
        <f>IF(AND('Form E'!$AL$33=1,'Form E'!$AL$35=1,'Form E'!$Z$4&gt;0),COUNTIFS('Form E'!$AH$17,'Form E'!$AR3,'Form E'!$AG$17,'Form E'!$AQ$4,'Form E'!$AF$17,'Form E'!$AW$6),0)</f>
        <v>0</v>
      </c>
      <c r="U7" s="78">
        <f>IF(AND('Form E'!$AL$33=1,'Form E'!$AL$35=1,'Form E'!$Z$4&gt;0),COUNTIFS('Form E'!$AH$17,'Form E'!$AR3,'Form E'!$AG$17,'Form E'!$AQ$5,'Form E'!$AF$17,'Form E'!$AW$3),0)</f>
        <v>0</v>
      </c>
      <c r="V7" s="102">
        <f>IF(AND('Form E'!$AL$33=1,'Form E'!$AL$35=1,'Form E'!$Z$4&gt;0),COUNTIFS('Form E'!$AH$17,'Form E'!$AR3,'Form E'!$AG$17,'Form E'!$AQ$5,'Form E'!$AF$17,'Form E'!$AW$4),0)</f>
        <v>0</v>
      </c>
      <c r="W7" s="102">
        <f>IF(AND('Form E'!$AL$33=1,'Form E'!$AL$35=1,'Form E'!$Z$4&gt;0),COUNTIFS('Form E'!$AH$17,'Form E'!$AR3,'Form E'!$AG$17,'Form E'!$AQ$5,'Form E'!$AF$17,'Form E'!$AW$5),0)</f>
        <v>0</v>
      </c>
      <c r="X7" s="103">
        <f>IF(AND('Form E'!$AL$33=1,'Form E'!$AL$35=1,'Form E'!$Z$4&gt;0),COUNTIFS('Form E'!$AH$17,'Form E'!$AR3,'Form E'!$AG$17,'Form E'!$AQ$5,'Form E'!$AF$17,'Form E'!$AW$6),0)</f>
        <v>0</v>
      </c>
      <c r="Y7" s="78">
        <f>IF(AND('Form E'!$AL$33=1,'Form E'!$AL$35=1,'Form E'!$Z$4&gt;0),COUNTIFS('Form E'!$AH$17,'Form E'!$AR3,'Form E'!$AG$17,'Form E'!$AQ$6,'Form E'!$AF$17,'Form E'!$AW$3),0)</f>
        <v>0</v>
      </c>
      <c r="Z7" s="102">
        <f>IF(AND('Form E'!$AL$33=1,'Form E'!$AL$35=1,'Form E'!$Z$4&gt;0),COUNTIFS('Form E'!$AH$17,'Form E'!$AR3,'Form E'!$AG$17,'Form E'!$AQ$6,'Form E'!$AF$17,'Form E'!$AW$4),0)</f>
        <v>0</v>
      </c>
      <c r="AA7" s="102">
        <f>IF(AND('Form E'!$AL$33=1,'Form E'!$AL$35=1,'Form E'!$Z$4&gt;0),COUNTIFS('Form E'!$AH$17,'Form E'!$AR3,'Form E'!$AG$17,'Form E'!$AQ$6,'Form E'!$AF$17,'Form E'!$AW$5),0)</f>
        <v>0</v>
      </c>
      <c r="AB7" s="103">
        <f>IF(AND('Form E'!$AL$33=1,'Form E'!$AL$35=1,'Form E'!$Z$4&gt;0),COUNTIFS('Form E'!$AH$17,'Form E'!$AR3,'Form E'!$AG$17,'Form E'!$AQ$6,'Form E'!$AF$17,'Form E'!$AW$6),0)</f>
        <v>0</v>
      </c>
      <c r="AC7" s="78">
        <f>IF(AND('Form E'!$AL$33=1,'Form E'!$AL$35=1,'Form E'!$Z$4&gt;0),COUNTIFS('Form E'!$AH$17,'Form E'!$AR3,'Form E'!$AG$17,'Form E'!$AQ$7,'Form E'!$AF$17,'Form E'!$AW$3),0)</f>
        <v>0</v>
      </c>
      <c r="AD7" s="102">
        <f>IF(AND('Form E'!$AL$33=1,'Form E'!$AL$35=1,'Form E'!$Z$4&gt;0),COUNTIFS('Form E'!$AH$17,'Form E'!$AR3,'Form E'!$AG$17,'Form E'!$AQ$7,'Form E'!$AF$17,'Form E'!$AW$4),0)</f>
        <v>0</v>
      </c>
      <c r="AE7" s="102">
        <f>IF(AND('Form E'!$AL$33=1,'Form E'!$AL$35=1,'Form E'!$Z$4&gt;0),COUNTIFS('Form E'!$AH$17,'Form E'!$AR3,'Form E'!$AG$17,'Form E'!$AQ$7,'Form E'!$AF$17,'Form E'!$AW$5),0)</f>
        <v>0</v>
      </c>
      <c r="AF7" s="103">
        <f>IF(AND('Form E'!$AL$33=1,'Form E'!$AL$35=1,'Form E'!$Z$4&gt;0),COUNTIFS('Form E'!$AH$17,'Form E'!$AR3,'Form E'!$AG$17,'Form E'!$AQ$7,'Form E'!$AF$17,'Form E'!$AW$6),0)</f>
        <v>0</v>
      </c>
      <c r="AG7" s="78">
        <f>IF(AND('Form E'!$AL$33=1,'Form E'!$AL$35=1,'Form E'!$Z$4&gt;0),COUNTIFS('Form E'!$AH$17,'Form E'!$AR3,'Form E'!$AG$17,'Form E'!$AQ$8,'Form E'!$AF$17,'Form E'!$AW$3),0)</f>
        <v>0</v>
      </c>
      <c r="AH7" s="102">
        <f>IF(AND('Form E'!$AL$33=1,'Form E'!$AL$35=1,'Form E'!$Z$4&gt;0),COUNTIFS('Form E'!$AH$17,'Form E'!$AR3,'Form E'!$AG$17,'Form E'!$AQ$8,'Form E'!$AF$17,'Form E'!$AW$4),0)</f>
        <v>0</v>
      </c>
      <c r="AI7" s="102">
        <f>IF(AND('Form E'!$AL$33=1,'Form E'!$AL$35=1,'Form E'!$Z$4&gt;0),COUNTIFS('Form E'!$AH$17,'Form E'!$AR3,'Form E'!$AG$17,'Form E'!$AQ$8,'Form E'!$AF$17,'Form E'!$AW$5),0)</f>
        <v>0</v>
      </c>
      <c r="AJ7" s="103">
        <f>IF(AND('Form E'!$AL$33=1,'Form E'!$AL$35=1,'Form E'!$Z$4&gt;0),COUNTIFS('Form E'!$AH$17,'Form E'!$AR3,'Form E'!$AG$17,'Form E'!$AQ$8,'Form E'!$AF$17,'Form E'!$AW$6),0)</f>
        <v>0</v>
      </c>
      <c r="AK7" s="78">
        <f>IF(AND('Form E'!$AL$33=1,'Form E'!$AL$35=1,'Form E'!$Z$4&gt;0),COUNTIFS('Form E'!$AH$17,'Form E'!AR3,'Form E'!$AI$17,'Form E'!$AS$3),0)</f>
        <v>0</v>
      </c>
      <c r="AL7" s="103">
        <f>IF(AND('Form E'!$AL$33=1,'Form E'!$AL$35=1,'Form E'!$Z$4&gt;0),COUNTIFS('Form E'!$AH$17,'Form E'!AR3,'Form E'!$AI$17,'Form E'!$AS$4),0)</f>
        <v>0</v>
      </c>
    </row>
    <row r="8" spans="1:44" ht="13.5" thickBot="1" x14ac:dyDescent="0.25">
      <c r="A8" s="61" t="s">
        <v>71</v>
      </c>
      <c r="B8" s="62"/>
      <c r="C8" s="62"/>
      <c r="D8" s="62"/>
      <c r="E8" s="62"/>
      <c r="F8" s="62"/>
      <c r="G8" s="62"/>
      <c r="H8" s="62"/>
      <c r="I8" s="62"/>
      <c r="J8" s="62"/>
      <c r="K8" s="62"/>
      <c r="L8" s="63"/>
      <c r="M8" s="78">
        <f>IF(AND('Form E'!$AL$33=1,'Form E'!$AL$35=1,'Form E'!$Z$4&gt;0),COUNTIFS('Form E'!$AH$17,'Form E'!$AR4,'Form E'!$AG$17,'Form E'!$AQ$3,'Form E'!$AF$17,'Form E'!$AW$3),0)</f>
        <v>0</v>
      </c>
      <c r="N8" s="102">
        <f>IF(AND('Form E'!$AL$33=1,'Form E'!$AL$35=1,'Form E'!$Z$4&gt;0),COUNTIFS('Form E'!$AH$17,'Form E'!$AR4,'Form E'!$AG$17,'Form E'!$AQ$3,'Form E'!$AF$17,'Form E'!$AW$4),0)</f>
        <v>0</v>
      </c>
      <c r="O8" s="102">
        <f>IF(AND('Form E'!$AL$33=1,'Form E'!$AL$35=1,'Form E'!$Z$4&gt;0),COUNTIFS('Form E'!$AH$17,'Form E'!$AR4,'Form E'!$AG$17,'Form E'!$AQ$3,'Form E'!$AF$17,'Form E'!$AW$5),0)</f>
        <v>0</v>
      </c>
      <c r="P8" s="103">
        <f>IF(AND('Form E'!$AL$33=1,'Form E'!$AL$35=1,'Form E'!$Z$4&gt;0),COUNTIFS('Form E'!$AH$17,'Form E'!$AR4,'Form E'!$AG$17,'Form E'!$AQ$3,'Form E'!$AF$17,'Form E'!$AW$6),0)</f>
        <v>0</v>
      </c>
      <c r="Q8" s="78">
        <f>IF(AND('Form E'!$AL$33=1,'Form E'!$AL$35=1,'Form E'!$Z$4&gt;0),COUNTIFS('Form E'!$AH$17,'Form E'!$AR4,'Form E'!$AG$17,'Form E'!$AQ$4,'Form E'!$AF$17,'Form E'!$AW$3),0)</f>
        <v>0</v>
      </c>
      <c r="R8" s="102">
        <f>IF(AND('Form E'!$AL$33=1,'Form E'!$AL$35=1,'Form E'!$Z$4&gt;0),COUNTIFS('Form E'!$AH$17,'Form E'!$AR4,'Form E'!$AG$17,'Form E'!$AQ$4,'Form E'!$AF$17,'Form E'!$AW$4),0)</f>
        <v>0</v>
      </c>
      <c r="S8" s="102">
        <f>IF(AND('Form E'!$AL$33=1,'Form E'!$AL$35=1,'Form E'!$Z$4&gt;0),COUNTIFS('Form E'!$AH$17,'Form E'!$AR4,'Form E'!$AG$17,'Form E'!$AQ$4,'Form E'!$AF$17,'Form E'!$AW$5),0)</f>
        <v>0</v>
      </c>
      <c r="T8" s="103">
        <f>IF(AND('Form E'!$AL$33=1,'Form E'!$AL$35=1,'Form E'!$Z$4&gt;0),COUNTIFS('Form E'!$AH$17,'Form E'!$AR4,'Form E'!$AG$17,'Form E'!$AQ$4,'Form E'!$AF$17,'Form E'!$AW$6),0)</f>
        <v>0</v>
      </c>
      <c r="U8" s="78">
        <f>IF(AND('Form E'!$AL$33=1,'Form E'!$AL$35=1,'Form E'!$Z$4&gt;0),COUNTIFS('Form E'!$AH$17,'Form E'!$AR4,'Form E'!$AG$17,'Form E'!$AQ$5,'Form E'!$AF$17,'Form E'!$AW$3),0)</f>
        <v>0</v>
      </c>
      <c r="V8" s="102">
        <f>IF(AND('Form E'!$AL$33=1,'Form E'!$AL$35=1,'Form E'!$Z$4&gt;0),COUNTIFS('Form E'!$AH$17,'Form E'!$AR4,'Form E'!$AG$17,'Form E'!$AQ$5,'Form E'!$AF$17,'Form E'!$AW$4),0)</f>
        <v>0</v>
      </c>
      <c r="W8" s="102">
        <f>IF(AND('Form E'!$AL$33=1,'Form E'!$AL$35=1,'Form E'!$Z$4&gt;0),COUNTIFS('Form E'!$AH$17,'Form E'!$AR4,'Form E'!$AG$17,'Form E'!$AQ$5,'Form E'!$AF$17,'Form E'!$AW$5),0)</f>
        <v>0</v>
      </c>
      <c r="X8" s="103">
        <f>IF(AND('Form E'!$AL$33=1,'Form E'!$AL$35=1,'Form E'!$Z$4&gt;0),COUNTIFS('Form E'!$AH$17,'Form E'!$AR4,'Form E'!$AG$17,'Form E'!$AQ$5,'Form E'!$AF$17,'Form E'!$AW$6),0)</f>
        <v>0</v>
      </c>
      <c r="Y8" s="78">
        <f>IF(AND('Form E'!$AL$33=1,'Form E'!$AL$35=1,'Form E'!$Z$4&gt;0),COUNTIFS('Form E'!$AH$17,'Form E'!$AR4,'Form E'!$AG$17,'Form E'!$AQ$6,'Form E'!$AF$17,'Form E'!$AW$3),0)</f>
        <v>0</v>
      </c>
      <c r="Z8" s="102">
        <f>IF(AND('Form E'!$AL$33=1,'Form E'!$AL$35=1,'Form E'!$Z$4&gt;0),COUNTIFS('Form E'!$AH$17,'Form E'!$AR4,'Form E'!$AG$17,'Form E'!$AQ$6,'Form E'!$AF$17,'Form E'!$AW$4),0)</f>
        <v>0</v>
      </c>
      <c r="AA8" s="102">
        <f>IF(AND('Form E'!$AL$33=1,'Form E'!$AL$35=1,'Form E'!$Z$4&gt;0),COUNTIFS('Form E'!$AH$17,'Form E'!$AR4,'Form E'!$AG$17,'Form E'!$AQ$6,'Form E'!$AF$17,'Form E'!$AW$5),0)</f>
        <v>0</v>
      </c>
      <c r="AB8" s="103">
        <f>IF(AND('Form E'!$AL$33=1,'Form E'!$AL$35=1,'Form E'!$Z$4&gt;0),COUNTIFS('Form E'!$AH$17,'Form E'!$AR4,'Form E'!$AG$17,'Form E'!$AQ$6,'Form E'!$AF$17,'Form E'!$AW$6),0)</f>
        <v>0</v>
      </c>
      <c r="AC8" s="78">
        <f>IF(AND('Form E'!$AL$33=1,'Form E'!$AL$35=1,'Form E'!$Z$4&gt;0),COUNTIFS('Form E'!$AH$17,'Form E'!$AR4,'Form E'!$AG$17,'Form E'!$AQ$7,'Form E'!$AF$17,'Form E'!$AW$3),0)</f>
        <v>0</v>
      </c>
      <c r="AD8" s="102">
        <f>IF(AND('Form E'!$AL$33=1,'Form E'!$AL$35=1,'Form E'!$Z$4&gt;0),COUNTIFS('Form E'!$AH$17,'Form E'!$AR4,'Form E'!$AG$17,'Form E'!$AQ$7,'Form E'!$AF$17,'Form E'!$AW$4),0)</f>
        <v>0</v>
      </c>
      <c r="AE8" s="102">
        <f>IF(AND('Form E'!$AL$33=1,'Form E'!$AL$35=1,'Form E'!$Z$4&gt;0),COUNTIFS('Form E'!$AH$17,'Form E'!$AR4,'Form E'!$AG$17,'Form E'!$AQ$7,'Form E'!$AF$17,'Form E'!$AW$5),0)</f>
        <v>0</v>
      </c>
      <c r="AF8" s="103">
        <f>IF(AND('Form E'!$AL$33=1,'Form E'!$AL$35=1,'Form E'!$Z$4&gt;0),COUNTIFS('Form E'!$AH$17,'Form E'!$AR4,'Form E'!$AG$17,'Form E'!$AQ$7,'Form E'!$AF$17,'Form E'!$AW$6),0)</f>
        <v>0</v>
      </c>
      <c r="AG8" s="78">
        <f>IF(AND('Form E'!$AL$33=1,'Form E'!$AL$35=1,'Form E'!$Z$4&gt;0),COUNTIFS('Form E'!$AH$17,'Form E'!$AR4,'Form E'!$AG$17,'Form E'!$AQ$8,'Form E'!$AF$17,'Form E'!$AW$3),0)</f>
        <v>0</v>
      </c>
      <c r="AH8" s="102">
        <f>IF(AND('Form E'!$AL$33=1,'Form E'!$AL$35=1,'Form E'!$Z$4&gt;0),COUNTIFS('Form E'!$AH$17,'Form E'!$AR4,'Form E'!$AG$17,'Form E'!$AQ$8,'Form E'!$AF$17,'Form E'!$AW$4),0)</f>
        <v>0</v>
      </c>
      <c r="AI8" s="102">
        <f>IF(AND('Form E'!$AL$33=1,'Form E'!$AL$35=1,'Form E'!$Z$4&gt;0),COUNTIFS('Form E'!$AH$17,'Form E'!$AR4,'Form E'!$AG$17,'Form E'!$AQ$8,'Form E'!$AF$17,'Form E'!$AW$5),0)</f>
        <v>0</v>
      </c>
      <c r="AJ8" s="103">
        <f>IF(AND('Form E'!$AL$33=1,'Form E'!$AL$35=1,'Form E'!$Z$4&gt;0),COUNTIFS('Form E'!$AH$17,'Form E'!$AR4,'Form E'!$AG$17,'Form E'!$AQ$8,'Form E'!$AF$17,'Form E'!$AW$6),0)</f>
        <v>0</v>
      </c>
      <c r="AK8" s="78">
        <f>IF(AND('Form E'!$AL$33=1,'Form E'!$AL$35=1,'Form E'!$Z$4&gt;0),COUNTIFS('Form E'!$AH$17,'Form E'!AR4,'Form E'!$AI$17,'Form E'!$AS$3),0)</f>
        <v>0</v>
      </c>
      <c r="AL8" s="103">
        <f>IF(AND('Form E'!$AL$33=1,'Form E'!$AL$35=1,'Form E'!$Z$4&gt;0),COUNTIFS('Form E'!$AH$17,'Form E'!AR4,'Form E'!$AI$17,'Form E'!$AS$4),0)</f>
        <v>0</v>
      </c>
    </row>
    <row r="9" spans="1:44" ht="13.5" thickBot="1" x14ac:dyDescent="0.25">
      <c r="A9" s="61" t="s">
        <v>61</v>
      </c>
      <c r="B9" s="62"/>
      <c r="C9" s="62"/>
      <c r="D9" s="62"/>
      <c r="E9" s="62"/>
      <c r="F9" s="62"/>
      <c r="G9" s="62"/>
      <c r="H9" s="62"/>
      <c r="I9" s="62"/>
      <c r="J9" s="62"/>
      <c r="K9" s="62"/>
      <c r="L9" s="63"/>
      <c r="M9" s="78">
        <f>IF(AND('Form E'!$AL$33=1,'Form E'!$AL$35=1,'Form E'!$Z$4&gt;0),COUNTIFS('Form E'!$AH$17,'Form E'!$AR5,'Form E'!$AG$17,'Form E'!$AQ$3,'Form E'!$AF$17,'Form E'!$AW$3),0)</f>
        <v>0</v>
      </c>
      <c r="N9" s="102">
        <f>IF(AND('Form E'!$AL$33=1,'Form E'!$AL$35=1,'Form E'!$Z$4&gt;0),COUNTIFS('Form E'!$AH$17,'Form E'!$AR5,'Form E'!$AG$17,'Form E'!$AQ$3,'Form E'!$AF$17,'Form E'!$AW$4),0)</f>
        <v>0</v>
      </c>
      <c r="O9" s="102">
        <f>IF(AND('Form E'!$AL$33=1,'Form E'!$AL$35=1,'Form E'!$Z$4&gt;0),COUNTIFS('Form E'!$AH$17,'Form E'!$AR5,'Form E'!$AG$17,'Form E'!$AQ$3,'Form E'!$AF$17,'Form E'!$AW$5),0)</f>
        <v>0</v>
      </c>
      <c r="P9" s="103">
        <f>IF(AND('Form E'!$AL$33=1,'Form E'!$AL$35=1,'Form E'!$Z$4&gt;0),COUNTIFS('Form E'!$AH$17,'Form E'!$AR5,'Form E'!$AG$17,'Form E'!$AQ$3,'Form E'!$AF$17,'Form E'!$AW$6),0)</f>
        <v>0</v>
      </c>
      <c r="Q9" s="78">
        <f>IF(AND('Form E'!$AL$33=1,'Form E'!$AL$35=1,'Form E'!$Z$4&gt;0),COUNTIFS('Form E'!$AH$17,'Form E'!$AR5,'Form E'!$AG$17,'Form E'!$AQ$4,'Form E'!$AF$17,'Form E'!$AW$3),0)</f>
        <v>0</v>
      </c>
      <c r="R9" s="102">
        <f>IF(AND('Form E'!$AL$33=1,'Form E'!$AL$35=1,'Form E'!$Z$4&gt;0),COUNTIFS('Form E'!$AH$17,'Form E'!$AR5,'Form E'!$AG$17,'Form E'!$AQ$4,'Form E'!$AF$17,'Form E'!$AW$4),0)</f>
        <v>0</v>
      </c>
      <c r="S9" s="102">
        <f>IF(AND('Form E'!$AL$33=1,'Form E'!$AL$35=1,'Form E'!$Z$4&gt;0),COUNTIFS('Form E'!$AH$17,'Form E'!$AR5,'Form E'!$AG$17,'Form E'!$AQ$4,'Form E'!$AF$17,'Form E'!$AW$5),0)</f>
        <v>0</v>
      </c>
      <c r="T9" s="103">
        <f>IF(AND('Form E'!$AL$33=1,'Form E'!$AL$35=1,'Form E'!$Z$4&gt;0),COUNTIFS('Form E'!$AH$17,'Form E'!$AR5,'Form E'!$AG$17,'Form E'!$AQ$4,'Form E'!$AF$17,'Form E'!$AW$6),0)</f>
        <v>0</v>
      </c>
      <c r="U9" s="78">
        <f>IF(AND('Form E'!$AL$33=1,'Form E'!$AL$35=1,'Form E'!$Z$4&gt;0),COUNTIFS('Form E'!$AH$17,'Form E'!$AR5,'Form E'!$AG$17,'Form E'!$AQ$5,'Form E'!$AF$17,'Form E'!$AW$3),0)</f>
        <v>0</v>
      </c>
      <c r="V9" s="102">
        <f>IF(AND('Form E'!$AL$33=1,'Form E'!$AL$35=1,'Form E'!$Z$4&gt;0),COUNTIFS('Form E'!$AH$17,'Form E'!$AR5,'Form E'!$AG$17,'Form E'!$AQ$5,'Form E'!$AF$17,'Form E'!$AW$4),0)</f>
        <v>0</v>
      </c>
      <c r="W9" s="102">
        <f>IF(AND('Form E'!$AL$33=1,'Form E'!$AL$35=1,'Form E'!$Z$4&gt;0),COUNTIFS('Form E'!$AH$17,'Form E'!$AR5,'Form E'!$AG$17,'Form E'!$AQ$5,'Form E'!$AF$17,'Form E'!$AW$5),0)</f>
        <v>0</v>
      </c>
      <c r="X9" s="103">
        <f>IF(AND('Form E'!$AL$33=1,'Form E'!$AL$35=1,'Form E'!$Z$4&gt;0),COUNTIFS('Form E'!$AH$17,'Form E'!$AR5,'Form E'!$AG$17,'Form E'!$AQ$5,'Form E'!$AF$17,'Form E'!$AW$6),0)</f>
        <v>0</v>
      </c>
      <c r="Y9" s="78">
        <f>IF(AND('Form E'!$AL$33=1,'Form E'!$AL$35=1,'Form E'!$Z$4&gt;0),COUNTIFS('Form E'!$AH$17,'Form E'!$AR5,'Form E'!$AG$17,'Form E'!$AQ$6,'Form E'!$AF$17,'Form E'!$AW$3),0)</f>
        <v>0</v>
      </c>
      <c r="Z9" s="102">
        <f>IF(AND('Form E'!$AL$33=1,'Form E'!$AL$35=1,'Form E'!$Z$4&gt;0),COUNTIFS('Form E'!$AH$17,'Form E'!$AR5,'Form E'!$AG$17,'Form E'!$AQ$6,'Form E'!$AF$17,'Form E'!$AW$4),0)</f>
        <v>0</v>
      </c>
      <c r="AA9" s="102">
        <f>IF(AND('Form E'!$AL$33=1,'Form E'!$AL$35=1,'Form E'!$Z$4&gt;0),COUNTIFS('Form E'!$AH$17,'Form E'!$AR5,'Form E'!$AG$17,'Form E'!$AQ$6,'Form E'!$AF$17,'Form E'!$AW$5),0)</f>
        <v>0</v>
      </c>
      <c r="AB9" s="103">
        <f>IF(AND('Form E'!$AL$33=1,'Form E'!$AL$35=1,'Form E'!$Z$4&gt;0),COUNTIFS('Form E'!$AH$17,'Form E'!$AR5,'Form E'!$AG$17,'Form E'!$AQ$6,'Form E'!$AF$17,'Form E'!$AW$6),0)</f>
        <v>0</v>
      </c>
      <c r="AC9" s="78">
        <f>IF(AND('Form E'!$AL$33=1,'Form E'!$AL$35=1,'Form E'!$Z$4&gt;0),COUNTIFS('Form E'!$AH$17,'Form E'!$AR5,'Form E'!$AG$17,'Form E'!$AQ$7,'Form E'!$AF$17,'Form E'!$AW$3),0)</f>
        <v>0</v>
      </c>
      <c r="AD9" s="102">
        <f>IF(AND('Form E'!$AL$33=1,'Form E'!$AL$35=1,'Form E'!$Z$4&gt;0),COUNTIFS('Form E'!$AH$17,'Form E'!$AR5,'Form E'!$AG$17,'Form E'!$AQ$7,'Form E'!$AF$17,'Form E'!$AW$4),0)</f>
        <v>0</v>
      </c>
      <c r="AE9" s="102">
        <f>IF(AND('Form E'!$AL$33=1,'Form E'!$AL$35=1,'Form E'!$Z$4&gt;0),COUNTIFS('Form E'!$AH$17,'Form E'!$AR5,'Form E'!$AG$17,'Form E'!$AQ$7,'Form E'!$AF$17,'Form E'!$AW$5),0)</f>
        <v>0</v>
      </c>
      <c r="AF9" s="103">
        <f>IF(AND('Form E'!$AL$33=1,'Form E'!$AL$35=1,'Form E'!$Z$4&gt;0),COUNTIFS('Form E'!$AH$17,'Form E'!$AR5,'Form E'!$AG$17,'Form E'!$AQ$7,'Form E'!$AF$17,'Form E'!$AW$6),0)</f>
        <v>0</v>
      </c>
      <c r="AG9" s="78">
        <f>IF(AND('Form E'!$AL$33=1,'Form E'!$AL$35=1,'Form E'!$Z$4&gt;0),COUNTIFS('Form E'!$AH$17,'Form E'!$AR5,'Form E'!$AG$17,'Form E'!$AQ$8,'Form E'!$AF$17,'Form E'!$AW$3),0)</f>
        <v>0</v>
      </c>
      <c r="AH9" s="102">
        <f>IF(AND('Form E'!$AL$33=1,'Form E'!$AL$35=1,'Form E'!$Z$4&gt;0),COUNTIFS('Form E'!$AH$17,'Form E'!$AR5,'Form E'!$AG$17,'Form E'!$AQ$8,'Form E'!$AF$17,'Form E'!$AW$4),0)</f>
        <v>0</v>
      </c>
      <c r="AI9" s="102">
        <f>IF(AND('Form E'!$AL$33=1,'Form E'!$AL$35=1,'Form E'!$Z$4&gt;0),COUNTIFS('Form E'!$AH$17,'Form E'!$AR5,'Form E'!$AG$17,'Form E'!$AQ$8,'Form E'!$AF$17,'Form E'!$AW$5),0)</f>
        <v>0</v>
      </c>
      <c r="AJ9" s="103">
        <f>IF(AND('Form E'!$AL$33=1,'Form E'!$AL$35=1,'Form E'!$Z$4&gt;0),COUNTIFS('Form E'!$AH$17,'Form E'!$AR5,'Form E'!$AG$17,'Form E'!$AQ$8,'Form E'!$AF$17,'Form E'!$AW$6),0)</f>
        <v>0</v>
      </c>
      <c r="AK9" s="78">
        <f>IF(AND('Form E'!$AL$33=1,'Form E'!$AL$35=1,'Form E'!$Z$4&gt;0),COUNTIFS('Form E'!$AH$17,'Form E'!AR5,'Form E'!$AI$17,'Form E'!$AS$3),0)</f>
        <v>0</v>
      </c>
      <c r="AL9" s="103">
        <f>IF(AND('Form E'!$AL$33=1,'Form E'!$AL$35=1,'Form E'!$Z$4&gt;0),COUNTIFS('Form E'!$AH$17,'Form E'!AR5,'Form E'!$AI$17,'Form E'!$AS$4),0)</f>
        <v>0</v>
      </c>
      <c r="AQ9" s="72"/>
      <c r="AR9" s="72"/>
    </row>
    <row r="10" spans="1:44" ht="13.5" thickBot="1" x14ac:dyDescent="0.25">
      <c r="A10" s="61" t="s">
        <v>33</v>
      </c>
      <c r="B10" s="62"/>
      <c r="C10" s="62"/>
      <c r="D10" s="62"/>
      <c r="E10" s="62"/>
      <c r="F10" s="62"/>
      <c r="G10" s="62"/>
      <c r="H10" s="62"/>
      <c r="I10" s="62"/>
      <c r="J10" s="62"/>
      <c r="K10" s="62"/>
      <c r="L10" s="63"/>
      <c r="M10" s="78">
        <f>IF(AND('Form E'!$AL$33=1,'Form E'!$AL$35=1,'Form E'!$Z$4&gt;0),COUNTIFS('Form E'!$AH$17,'Form E'!$AR6,'Form E'!$AG$17,'Form E'!$AQ$3,'Form E'!$AF$17,'Form E'!$AW$3),0)</f>
        <v>0</v>
      </c>
      <c r="N10" s="102">
        <f>IF(AND('Form E'!$AL$33=1,'Form E'!$AL$35=1,'Form E'!$Z$4&gt;0),COUNTIFS('Form E'!$AH$17,'Form E'!$AR6,'Form E'!$AG$17,'Form E'!$AQ$3,'Form E'!$AF$17,'Form E'!$AW$4),0)</f>
        <v>0</v>
      </c>
      <c r="O10" s="102">
        <f>IF(AND('Form E'!$AL$33=1,'Form E'!$AL$35=1,'Form E'!$Z$4&gt;0),COUNTIFS('Form E'!$AH$17,'Form E'!$AR6,'Form E'!$AG$17,'Form E'!$AQ$3,'Form E'!$AF$17,'Form E'!$AW$5),0)</f>
        <v>0</v>
      </c>
      <c r="P10" s="103">
        <f>IF(AND('Form E'!$AL$33=1,'Form E'!$AL$35=1,'Form E'!$Z$4&gt;0),COUNTIFS('Form E'!$AH$17,'Form E'!$AR6,'Form E'!$AG$17,'Form E'!$AQ$3,'Form E'!$AF$17,'Form E'!$AW$6),0)</f>
        <v>0</v>
      </c>
      <c r="Q10" s="78">
        <f>IF(AND('Form E'!$AL$33=1,'Form E'!$AL$35=1,'Form E'!$Z$4&gt;0),COUNTIFS('Form E'!$AH$17,'Form E'!$AR6,'Form E'!$AG$17,'Form E'!$AQ$4,'Form E'!$AF$17,'Form E'!$AW$3),0)</f>
        <v>0</v>
      </c>
      <c r="R10" s="102">
        <f>IF(AND('Form E'!$AL$33=1,'Form E'!$AL$35=1,'Form E'!$Z$4&gt;0),COUNTIFS('Form E'!$AH$17,'Form E'!$AR6,'Form E'!$AG$17,'Form E'!$AQ$4,'Form E'!$AF$17,'Form E'!$AW$4),0)</f>
        <v>0</v>
      </c>
      <c r="S10" s="102">
        <f>IF(AND('Form E'!$AL$33=1,'Form E'!$AL$35=1,'Form E'!$Z$4&gt;0),COUNTIFS('Form E'!$AH$17,'Form E'!$AR6,'Form E'!$AG$17,'Form E'!$AQ$4,'Form E'!$AF$17,'Form E'!$AW$5),0)</f>
        <v>0</v>
      </c>
      <c r="T10" s="103">
        <f>IF(AND('Form E'!$AL$33=1,'Form E'!$AL$35=1,'Form E'!$Z$4&gt;0),COUNTIFS('Form E'!$AH$17,'Form E'!$AR6,'Form E'!$AG$17,'Form E'!$AQ$4,'Form E'!$AF$17,'Form E'!$AW$6),0)</f>
        <v>0</v>
      </c>
      <c r="U10" s="78">
        <f>IF(AND('Form E'!$AL$33=1,'Form E'!$AL$35=1,'Form E'!$Z$4&gt;0),COUNTIFS('Form E'!$AH$17,'Form E'!$AR6,'Form E'!$AG$17,'Form E'!$AQ$5,'Form E'!$AF$17,'Form E'!$AW$3),0)</f>
        <v>0</v>
      </c>
      <c r="V10" s="102">
        <f>IF(AND('Form E'!$AL$33=1,'Form E'!$AL$35=1,'Form E'!$Z$4&gt;0),COUNTIFS('Form E'!$AH$17,'Form E'!$AR6,'Form E'!$AG$17,'Form E'!$AQ$5,'Form E'!$AF$17,'Form E'!$AW$4),0)</f>
        <v>0</v>
      </c>
      <c r="W10" s="102">
        <f>IF(AND('Form E'!$AL$33=1,'Form E'!$AL$35=1,'Form E'!$Z$4&gt;0),COUNTIFS('Form E'!$AH$17,'Form E'!$AR6,'Form E'!$AG$17,'Form E'!$AQ$5,'Form E'!$AF$17,'Form E'!$AW$5),0)</f>
        <v>0</v>
      </c>
      <c r="X10" s="103">
        <f>IF(AND('Form E'!$AL$33=1,'Form E'!$AL$35=1,'Form E'!$Z$4&gt;0),COUNTIFS('Form E'!$AH$17,'Form E'!$AR6,'Form E'!$AG$17,'Form E'!$AQ$5,'Form E'!$AF$17,'Form E'!$AW$6),0)</f>
        <v>0</v>
      </c>
      <c r="Y10" s="78">
        <f>IF(AND('Form E'!$AL$33=1,'Form E'!$AL$35=1,'Form E'!$Z$4&gt;0),COUNTIFS('Form E'!$AH$17,'Form E'!$AR6,'Form E'!$AG$17,'Form E'!$AQ$6,'Form E'!$AF$17,'Form E'!$AW$3),0)</f>
        <v>0</v>
      </c>
      <c r="Z10" s="102">
        <f>IF(AND('Form E'!$AL$33=1,'Form E'!$AL$35=1,'Form E'!$Z$4&gt;0),COUNTIFS('Form E'!$AH$17,'Form E'!$AR6,'Form E'!$AG$17,'Form E'!$AQ$6,'Form E'!$AF$17,'Form E'!$AW$4),0)</f>
        <v>0</v>
      </c>
      <c r="AA10" s="102">
        <f>IF(AND('Form E'!$AL$33=1,'Form E'!$AL$35=1,'Form E'!$Z$4&gt;0),COUNTIFS('Form E'!$AH$17,'Form E'!$AR6,'Form E'!$AG$17,'Form E'!$AQ$6,'Form E'!$AF$17,'Form E'!$AW$5),0)</f>
        <v>0</v>
      </c>
      <c r="AB10" s="103">
        <f>IF(AND('Form E'!$AL$33=1,'Form E'!$AL$35=1,'Form E'!$Z$4&gt;0),COUNTIFS('Form E'!$AH$17,'Form E'!$AR6,'Form E'!$AG$17,'Form E'!$AQ$6,'Form E'!$AF$17,'Form E'!$AW$6),0)</f>
        <v>0</v>
      </c>
      <c r="AC10" s="78">
        <f>IF(AND('Form E'!$AL$33=1,'Form E'!$AL$35=1,'Form E'!$Z$4&gt;0),COUNTIFS('Form E'!$AH$17,'Form E'!$AR6,'Form E'!$AG$17,'Form E'!$AQ$7,'Form E'!$AF$17,'Form E'!$AW$3),0)</f>
        <v>0</v>
      </c>
      <c r="AD10" s="102">
        <f>IF(AND('Form E'!$AL$33=1,'Form E'!$AL$35=1,'Form E'!$Z$4&gt;0),COUNTIFS('Form E'!$AH$17,'Form E'!$AR6,'Form E'!$AG$17,'Form E'!$AQ$7,'Form E'!$AF$17,'Form E'!$AW$4),0)</f>
        <v>0</v>
      </c>
      <c r="AE10" s="102">
        <f>IF(AND('Form E'!$AL$33=1,'Form E'!$AL$35=1,'Form E'!$Z$4&gt;0),COUNTIFS('Form E'!$AH$17,'Form E'!$AR6,'Form E'!$AG$17,'Form E'!$AQ$7,'Form E'!$AF$17,'Form E'!$AW$5),0)</f>
        <v>0</v>
      </c>
      <c r="AF10" s="103">
        <f>IF(AND('Form E'!$AL$33=1,'Form E'!$AL$35=1,'Form E'!$Z$4&gt;0),COUNTIFS('Form E'!$AH$17,'Form E'!$AR6,'Form E'!$AG$17,'Form E'!$AQ$7,'Form E'!$AF$17,'Form E'!$AW$6),0)</f>
        <v>0</v>
      </c>
      <c r="AG10" s="78">
        <f>IF(AND('Form E'!$AL$33=1,'Form E'!$AL$35=1,'Form E'!$Z$4&gt;0),COUNTIFS('Form E'!$AH$17,'Form E'!$AR6,'Form E'!$AG$17,'Form E'!$AQ$8,'Form E'!$AF$17,'Form E'!$AW$3),0)</f>
        <v>0</v>
      </c>
      <c r="AH10" s="102">
        <f>IF(AND('Form E'!$AL$33=1,'Form E'!$AL$35=1,'Form E'!$Z$4&gt;0),COUNTIFS('Form E'!$AH$17,'Form E'!$AR6,'Form E'!$AG$17,'Form E'!$AQ$8,'Form E'!$AF$17,'Form E'!$AW$4),0)</f>
        <v>0</v>
      </c>
      <c r="AI10" s="102">
        <f>IF(AND('Form E'!$AL$33=1,'Form E'!$AL$35=1,'Form E'!$Z$4&gt;0),COUNTIFS('Form E'!$AH$17,'Form E'!$AR6,'Form E'!$AG$17,'Form E'!$AQ$8,'Form E'!$AF$17,'Form E'!$AW$5),0)</f>
        <v>0</v>
      </c>
      <c r="AJ10" s="103">
        <f>IF(AND('Form E'!$AL$33=1,'Form E'!$AL$35=1,'Form E'!$Z$4&gt;0),COUNTIFS('Form E'!$AH$17,'Form E'!$AR6,'Form E'!$AG$17,'Form E'!$AQ$8,'Form E'!$AF$17,'Form E'!$AW$6),0)</f>
        <v>0</v>
      </c>
      <c r="AK10" s="78">
        <f>IF(AND('Form E'!$AL$33=1,'Form E'!$AL$35=1,'Form E'!$Z$4&gt;0),COUNTIFS('Form E'!$AH$17,'Form E'!AR6,'Form E'!$AI$17,'Form E'!$AS$3),0)</f>
        <v>0</v>
      </c>
      <c r="AL10" s="103">
        <f>IF(AND('Form E'!$AL$33=1,'Form E'!$AL$35=1,'Form E'!$Z$4&gt;0),COUNTIFS('Form E'!$AH$17,'Form E'!AR6,'Form E'!$AI$17,'Form E'!$AS$4),0)</f>
        <v>0</v>
      </c>
    </row>
    <row r="11" spans="1:44" ht="13.5" thickBot="1" x14ac:dyDescent="0.25">
      <c r="A11" s="61" t="s">
        <v>64</v>
      </c>
      <c r="B11" s="62"/>
      <c r="C11" s="62"/>
      <c r="D11" s="62"/>
      <c r="E11" s="62"/>
      <c r="F11" s="62"/>
      <c r="G11" s="62"/>
      <c r="H11" s="62"/>
      <c r="I11" s="62"/>
      <c r="J11" s="62"/>
      <c r="K11" s="62"/>
      <c r="L11" s="63"/>
      <c r="M11" s="78">
        <f>IF(AND('Form E'!$AL$33=1,'Form E'!$AL$35=1,'Form E'!$Z$4&gt;0),COUNTIFS('Form E'!$AH$17,'Form E'!$AR7,'Form E'!$AG$17,'Form E'!$AQ$3,'Form E'!$AF$17,'Form E'!$AW$3),0)</f>
        <v>0</v>
      </c>
      <c r="N11" s="102">
        <f>IF(AND('Form E'!$AL$33=1,'Form E'!$AL$35=1,'Form E'!$Z$4&gt;0),COUNTIFS('Form E'!$AH$17,'Form E'!$AR7,'Form E'!$AG$17,'Form E'!$AQ$3,'Form E'!$AF$17,'Form E'!$AW$4),0)</f>
        <v>0</v>
      </c>
      <c r="O11" s="102">
        <f>IF(AND('Form E'!$AL$33=1,'Form E'!$AL$35=1,'Form E'!$Z$4&gt;0),COUNTIFS('Form E'!$AH$17,'Form E'!$AR7,'Form E'!$AG$17,'Form E'!$AQ$3,'Form E'!$AF$17,'Form E'!$AW$5),0)</f>
        <v>0</v>
      </c>
      <c r="P11" s="103">
        <f>IF(AND('Form E'!$AL$33=1,'Form E'!$AL$35=1,'Form E'!$Z$4&gt;0),COUNTIFS('Form E'!$AH$17,'Form E'!$AR7,'Form E'!$AG$17,'Form E'!$AQ$3,'Form E'!$AF$17,'Form E'!$AW$6),0)</f>
        <v>0</v>
      </c>
      <c r="Q11" s="78">
        <f>IF(AND('Form E'!$AL$33=1,'Form E'!$AL$35=1,'Form E'!$Z$4&gt;0),COUNTIFS('Form E'!$AH$17,'Form E'!$AR7,'Form E'!$AG$17,'Form E'!$AQ$4,'Form E'!$AF$17,'Form E'!$AW$3),0)</f>
        <v>0</v>
      </c>
      <c r="R11" s="102">
        <f>IF(AND('Form E'!$AL$33=1,'Form E'!$AL$35=1,'Form E'!$Z$4&gt;0),COUNTIFS('Form E'!$AH$17,'Form E'!$AR7,'Form E'!$AG$17,'Form E'!$AQ$4,'Form E'!$AF$17,'Form E'!$AW$4),0)</f>
        <v>0</v>
      </c>
      <c r="S11" s="102">
        <f>IF(AND('Form E'!$AL$33=1,'Form E'!$AL$35=1,'Form E'!$Z$4&gt;0),COUNTIFS('Form E'!$AH$17,'Form E'!$AR7,'Form E'!$AG$17,'Form E'!$AQ$4,'Form E'!$AF$17,'Form E'!$AW$5),0)</f>
        <v>0</v>
      </c>
      <c r="T11" s="103">
        <f>IF(AND('Form E'!$AL$33=1,'Form E'!$AL$35=1,'Form E'!$Z$4&gt;0),COUNTIFS('Form E'!$AH$17,'Form E'!$AR7,'Form E'!$AG$17,'Form E'!$AQ$4,'Form E'!$AF$17,'Form E'!$AW$6),0)</f>
        <v>0</v>
      </c>
      <c r="U11" s="78">
        <f>IF(AND('Form E'!$AL$33=1,'Form E'!$AL$35=1,'Form E'!$Z$4&gt;0),COUNTIFS('Form E'!$AH$17,'Form E'!$AR7,'Form E'!$AG$17,'Form E'!$AQ$5,'Form E'!$AF$17,'Form E'!$AW$3),0)</f>
        <v>0</v>
      </c>
      <c r="V11" s="102">
        <f>IF(AND('Form E'!$AL$33=1,'Form E'!$AL$35=1,'Form E'!$Z$4&gt;0),COUNTIFS('Form E'!$AH$17,'Form E'!$AR7,'Form E'!$AG$17,'Form E'!$AQ$5,'Form E'!$AF$17,'Form E'!$AW$4),0)</f>
        <v>0</v>
      </c>
      <c r="W11" s="102">
        <f>IF(AND('Form E'!$AL$33=1,'Form E'!$AL$35=1,'Form E'!$Z$4&gt;0),COUNTIFS('Form E'!$AH$17,'Form E'!$AR7,'Form E'!$AG$17,'Form E'!$AQ$5,'Form E'!$AF$17,'Form E'!$AW$5),0)</f>
        <v>0</v>
      </c>
      <c r="X11" s="103">
        <f>IF(AND('Form E'!$AL$33=1,'Form E'!$AL$35=1,'Form E'!$Z$4&gt;0),COUNTIFS('Form E'!$AH$17,'Form E'!$AR7,'Form E'!$AG$17,'Form E'!$AQ$5,'Form E'!$AF$17,'Form E'!$AW$6),0)</f>
        <v>0</v>
      </c>
      <c r="Y11" s="78">
        <f>IF(AND('Form E'!$AL$33=1,'Form E'!$AL$35=1,'Form E'!$Z$4&gt;0),COUNTIFS('Form E'!$AH$17,'Form E'!$AR7,'Form E'!$AG$17,'Form E'!$AQ$6,'Form E'!$AF$17,'Form E'!$AW$3),0)</f>
        <v>0</v>
      </c>
      <c r="Z11" s="102">
        <f>IF(AND('Form E'!$AL$33=1,'Form E'!$AL$35=1,'Form E'!$Z$4&gt;0),COUNTIFS('Form E'!$AH$17,'Form E'!$AR7,'Form E'!$AG$17,'Form E'!$AQ$6,'Form E'!$AF$17,'Form E'!$AW$4),0)</f>
        <v>0</v>
      </c>
      <c r="AA11" s="102">
        <f>IF(AND('Form E'!$AL$33=1,'Form E'!$AL$35=1,'Form E'!$Z$4&gt;0),COUNTIFS('Form E'!$AH$17,'Form E'!$AR7,'Form E'!$AG$17,'Form E'!$AQ$6,'Form E'!$AF$17,'Form E'!$AW$5),0)</f>
        <v>0</v>
      </c>
      <c r="AB11" s="103">
        <f>IF(AND('Form E'!$AL$33=1,'Form E'!$AL$35=1,'Form E'!$Z$4&gt;0),COUNTIFS('Form E'!$AH$17,'Form E'!$AR7,'Form E'!$AG$17,'Form E'!$AQ$6,'Form E'!$AF$17,'Form E'!$AW$6),0)</f>
        <v>0</v>
      </c>
      <c r="AC11" s="78">
        <f>IF(AND('Form E'!$AL$33=1,'Form E'!$AL$35=1,'Form E'!$Z$4&gt;0),COUNTIFS('Form E'!$AH$17,'Form E'!$AR7,'Form E'!$AG$17,'Form E'!$AQ$7,'Form E'!$AF$17,'Form E'!$AW$3),0)</f>
        <v>0</v>
      </c>
      <c r="AD11" s="102">
        <f>IF(AND('Form E'!$AL$33=1,'Form E'!$AL$35=1,'Form E'!$Z$4&gt;0),COUNTIFS('Form E'!$AH$17,'Form E'!$AR7,'Form E'!$AG$17,'Form E'!$AQ$7,'Form E'!$AF$17,'Form E'!$AW$4),0)</f>
        <v>0</v>
      </c>
      <c r="AE11" s="102">
        <f>IF(AND('Form E'!$AL$33=1,'Form E'!$AL$35=1,'Form E'!$Z$4&gt;0),COUNTIFS('Form E'!$AH$17,'Form E'!$AR7,'Form E'!$AG$17,'Form E'!$AQ$7,'Form E'!$AF$17,'Form E'!$AW$5),0)</f>
        <v>0</v>
      </c>
      <c r="AF11" s="103">
        <f>IF(AND('Form E'!$AL$33=1,'Form E'!$AL$35=1,'Form E'!$Z$4&gt;0),COUNTIFS('Form E'!$AH$17,'Form E'!$AR7,'Form E'!$AG$17,'Form E'!$AQ$7,'Form E'!$AF$17,'Form E'!$AW$6),0)</f>
        <v>0</v>
      </c>
      <c r="AG11" s="78">
        <f>IF(AND('Form E'!$AL$33=1,'Form E'!$AL$35=1,'Form E'!$Z$4&gt;0),COUNTIFS('Form E'!$AH$17,'Form E'!$AR7,'Form E'!$AG$17,'Form E'!$AQ$8,'Form E'!$AF$17,'Form E'!$AW$3),0)</f>
        <v>0</v>
      </c>
      <c r="AH11" s="102">
        <f>IF(AND('Form E'!$AL$33=1,'Form E'!$AL$35=1,'Form E'!$Z$4&gt;0),COUNTIFS('Form E'!$AH$17,'Form E'!$AR7,'Form E'!$AG$17,'Form E'!$AQ$8,'Form E'!$AF$17,'Form E'!$AW$4),0)</f>
        <v>0</v>
      </c>
      <c r="AI11" s="102">
        <f>IF(AND('Form E'!$AL$33=1,'Form E'!$AL$35=1,'Form E'!$Z$4&gt;0),COUNTIFS('Form E'!$AH$17,'Form E'!$AR7,'Form E'!$AG$17,'Form E'!$AQ$8,'Form E'!$AF$17,'Form E'!$AW$5),0)</f>
        <v>0</v>
      </c>
      <c r="AJ11" s="103">
        <f>IF(AND('Form E'!$AL$33=1,'Form E'!$AL$35=1,'Form E'!$Z$4&gt;0),COUNTIFS('Form E'!$AH$17,'Form E'!$AR7,'Form E'!$AG$17,'Form E'!$AQ$8,'Form E'!$AF$17,'Form E'!$AW$6),0)</f>
        <v>0</v>
      </c>
      <c r="AK11" s="78">
        <f>IF(AND('Form E'!$AL$33=1,'Form E'!$AL$35=1,'Form E'!$Z$4&gt;0),COUNTIFS('Form E'!$AH$17,'Form E'!AR7,'Form E'!$AI$17,'Form E'!$AS$3),0)</f>
        <v>0</v>
      </c>
      <c r="AL11" s="103">
        <f>IF(AND('Form E'!$AL$33=1,'Form E'!$AL$35=1,'Form E'!$Z$4&gt;0),COUNTIFS('Form E'!$AH$17,'Form E'!AR7,'Form E'!$AI$17,'Form E'!$AS$4),0)</f>
        <v>0</v>
      </c>
    </row>
    <row r="12" spans="1:44" ht="13.5" thickBot="1" x14ac:dyDescent="0.25">
      <c r="A12" s="61" t="s">
        <v>45</v>
      </c>
      <c r="B12" s="62"/>
      <c r="C12" s="62"/>
      <c r="D12" s="62"/>
      <c r="E12" s="62"/>
      <c r="F12" s="62"/>
      <c r="G12" s="62"/>
      <c r="H12" s="62"/>
      <c r="I12" s="62"/>
      <c r="J12" s="62"/>
      <c r="K12" s="62"/>
      <c r="L12" s="63"/>
      <c r="M12" s="78">
        <f>IF(AND('Form E'!$AL$33=1,'Form E'!$AL$35=1,'Form E'!$Z$4&gt;0),COUNTIFS('Form E'!$AH$17,'Form E'!$AR8,'Form E'!$AG$17,'Form E'!$AQ$3,'Form E'!$AF$17,'Form E'!$AW$3),0)</f>
        <v>0</v>
      </c>
      <c r="N12" s="102">
        <f>IF(AND('Form E'!$AL$33=1,'Form E'!$AL$35=1,'Form E'!$Z$4&gt;0),COUNTIFS('Form E'!$AH$17,'Form E'!$AR8,'Form E'!$AG$17,'Form E'!$AQ$3,'Form E'!$AF$17,'Form E'!$AW$4),0)</f>
        <v>0</v>
      </c>
      <c r="O12" s="102">
        <f>IF(AND('Form E'!$AL$33=1,'Form E'!$AL$35=1,'Form E'!$Z$4&gt;0),COUNTIFS('Form E'!$AH$17,'Form E'!$AR8,'Form E'!$AG$17,'Form E'!$AQ$3,'Form E'!$AF$17,'Form E'!$AW$5),0)</f>
        <v>0</v>
      </c>
      <c r="P12" s="103">
        <f>IF(AND('Form E'!$AL$33=1,'Form E'!$AL$35=1,'Form E'!$Z$4&gt;0),COUNTIFS('Form E'!$AH$17,'Form E'!$AR8,'Form E'!$AG$17,'Form E'!$AQ$3,'Form E'!$AF$17,'Form E'!$AW$6),0)</f>
        <v>0</v>
      </c>
      <c r="Q12" s="78">
        <f>IF(AND('Form E'!$AL$33=1,'Form E'!$AL$35=1,'Form E'!$Z$4&gt;0),COUNTIFS('Form E'!$AH$17,'Form E'!$AR8,'Form E'!$AG$17,'Form E'!$AQ$4,'Form E'!$AF$17,'Form E'!$AW$3),0)</f>
        <v>0</v>
      </c>
      <c r="R12" s="102">
        <f>IF(AND('Form E'!$AL$33=1,'Form E'!$AL$35=1,'Form E'!$Z$4&gt;0),COUNTIFS('Form E'!$AH$17,'Form E'!$AR8,'Form E'!$AG$17,'Form E'!$AQ$4,'Form E'!$AF$17,'Form E'!$AW$4),0)</f>
        <v>0</v>
      </c>
      <c r="S12" s="102">
        <f>IF(AND('Form E'!$AL$33=1,'Form E'!$AL$35=1,'Form E'!$Z$4&gt;0),COUNTIFS('Form E'!$AH$17,'Form E'!$AR8,'Form E'!$AG$17,'Form E'!$AQ$4,'Form E'!$AF$17,'Form E'!$AW$5),0)</f>
        <v>0</v>
      </c>
      <c r="T12" s="103">
        <f>IF(AND('Form E'!$AL$33=1,'Form E'!$AL$35=1,'Form E'!$Z$4&gt;0),COUNTIFS('Form E'!$AH$17,'Form E'!$AR8,'Form E'!$AG$17,'Form E'!$AQ$4,'Form E'!$AF$17,'Form E'!$AW$6),0)</f>
        <v>0</v>
      </c>
      <c r="U12" s="78">
        <f>IF(AND('Form E'!$AL$33=1,'Form E'!$AL$35=1,'Form E'!$Z$4&gt;0),COUNTIFS('Form E'!$AH$17,'Form E'!$AR8,'Form E'!$AG$17,'Form E'!$AQ$5,'Form E'!$AF$17,'Form E'!$AW$3),0)</f>
        <v>0</v>
      </c>
      <c r="V12" s="102">
        <f>IF(AND('Form E'!$AL$33=1,'Form E'!$AL$35=1,'Form E'!$Z$4&gt;0),COUNTIFS('Form E'!$AH$17,'Form E'!$AR8,'Form E'!$AG$17,'Form E'!$AQ$5,'Form E'!$AF$17,'Form E'!$AW$4),0)</f>
        <v>0</v>
      </c>
      <c r="W12" s="102">
        <f>IF(AND('Form E'!$AL$33=1,'Form E'!$AL$35=1,'Form E'!$Z$4&gt;0),COUNTIFS('Form E'!$AH$17,'Form E'!$AR8,'Form E'!$AG$17,'Form E'!$AQ$5,'Form E'!$AF$17,'Form E'!$AW$5),0)</f>
        <v>0</v>
      </c>
      <c r="X12" s="103">
        <f>IF(AND('Form E'!$AL$33=1,'Form E'!$AL$35=1,'Form E'!$Z$4&gt;0),COUNTIFS('Form E'!$AH$17,'Form E'!$AR8,'Form E'!$AG$17,'Form E'!$AQ$5,'Form E'!$AF$17,'Form E'!$AW$6),0)</f>
        <v>0</v>
      </c>
      <c r="Y12" s="78">
        <f>IF(AND('Form E'!$AL$33=1,'Form E'!$AL$35=1,'Form E'!$Z$4&gt;0),COUNTIFS('Form E'!$AH$17,'Form E'!$AR8,'Form E'!$AG$17,'Form E'!$AQ$6,'Form E'!$AF$17,'Form E'!$AW$3),0)</f>
        <v>0</v>
      </c>
      <c r="Z12" s="102">
        <f>IF(AND('Form E'!$AL$33=1,'Form E'!$AL$35=1,'Form E'!$Z$4&gt;0),COUNTIFS('Form E'!$AH$17,'Form E'!$AR8,'Form E'!$AG$17,'Form E'!$AQ$6,'Form E'!$AF$17,'Form E'!$AW$4),0)</f>
        <v>0</v>
      </c>
      <c r="AA12" s="102">
        <f>IF(AND('Form E'!$AL$33=1,'Form E'!$AL$35=1,'Form E'!$Z$4&gt;0),COUNTIFS('Form E'!$AH$17,'Form E'!$AR8,'Form E'!$AG$17,'Form E'!$AQ$6,'Form E'!$AF$17,'Form E'!$AW$5),0)</f>
        <v>0</v>
      </c>
      <c r="AB12" s="103">
        <f>IF(AND('Form E'!$AL$33=1,'Form E'!$AL$35=1,'Form E'!$Z$4&gt;0),COUNTIFS('Form E'!$AH$17,'Form E'!$AR8,'Form E'!$AG$17,'Form E'!$AQ$6,'Form E'!$AF$17,'Form E'!$AW$6),0)</f>
        <v>0</v>
      </c>
      <c r="AC12" s="78">
        <f>IF(AND('Form E'!$AL$33=1,'Form E'!$AL$35=1,'Form E'!$Z$4&gt;0),COUNTIFS('Form E'!$AH$17,'Form E'!$AR8,'Form E'!$AG$17,'Form E'!$AQ$7,'Form E'!$AF$17,'Form E'!$AW$3),0)</f>
        <v>0</v>
      </c>
      <c r="AD12" s="102">
        <f>IF(AND('Form E'!$AL$33=1,'Form E'!$AL$35=1,'Form E'!$Z$4&gt;0),COUNTIFS('Form E'!$AH$17,'Form E'!$AR8,'Form E'!$AG$17,'Form E'!$AQ$7,'Form E'!$AF$17,'Form E'!$AW$4),0)</f>
        <v>0</v>
      </c>
      <c r="AE12" s="102">
        <f>IF(AND('Form E'!$AL$33=1,'Form E'!$AL$35=1,'Form E'!$Z$4&gt;0),COUNTIFS('Form E'!$AH$17,'Form E'!$AR8,'Form E'!$AG$17,'Form E'!$AQ$7,'Form E'!$AF$17,'Form E'!$AW$5),0)</f>
        <v>0</v>
      </c>
      <c r="AF12" s="103">
        <f>IF(AND('Form E'!$AL$33=1,'Form E'!$AL$35=1,'Form E'!$Z$4&gt;0),COUNTIFS('Form E'!$AH$17,'Form E'!$AR8,'Form E'!$AG$17,'Form E'!$AQ$7,'Form E'!$AF$17,'Form E'!$AW$6),0)</f>
        <v>0</v>
      </c>
      <c r="AG12" s="78">
        <f>IF(AND('Form E'!$AL$33=1,'Form E'!$AL$35=1,'Form E'!$Z$4&gt;0),COUNTIFS('Form E'!$AH$17,'Form E'!$AR8,'Form E'!$AG$17,'Form E'!$AQ$8,'Form E'!$AF$17,'Form E'!$AW$3),0)</f>
        <v>0</v>
      </c>
      <c r="AH12" s="102">
        <f>IF(AND('Form E'!$AL$33=1,'Form E'!$AL$35=1,'Form E'!$Z$4&gt;0),COUNTIFS('Form E'!$AH$17,'Form E'!$AR8,'Form E'!$AG$17,'Form E'!$AQ$8,'Form E'!$AF$17,'Form E'!$AW$4),0)</f>
        <v>0</v>
      </c>
      <c r="AI12" s="102">
        <f>IF(AND('Form E'!$AL$33=1,'Form E'!$AL$35=1,'Form E'!$Z$4&gt;0),COUNTIFS('Form E'!$AH$17,'Form E'!$AR8,'Form E'!$AG$17,'Form E'!$AQ$8,'Form E'!$AF$17,'Form E'!$AW$5),0)</f>
        <v>0</v>
      </c>
      <c r="AJ12" s="103">
        <f>IF(AND('Form E'!$AL$33=1,'Form E'!$AL$35=1,'Form E'!$Z$4&gt;0),COUNTIFS('Form E'!$AH$17,'Form E'!$AR8,'Form E'!$AG$17,'Form E'!$AQ$8,'Form E'!$AF$17,'Form E'!$AW$6),0)</f>
        <v>0</v>
      </c>
      <c r="AK12" s="78">
        <f>IF(AND('Form E'!$AL$33=1,'Form E'!$AL$35=1,'Form E'!$Z$4&gt;0),COUNTIFS('Form E'!$AH$17,'Form E'!AR8,'Form E'!$AI$17,'Form E'!$AS$3),0)</f>
        <v>0</v>
      </c>
      <c r="AL12" s="103">
        <f>IF(AND('Form E'!$AL$33=1,'Form E'!$AL$35=1,'Form E'!$Z$4&gt;0),COUNTIFS('Form E'!$AH$17,'Form E'!AR8,'Form E'!$AI$17,'Form E'!$AS$4),0)</f>
        <v>0</v>
      </c>
      <c r="AP12" s="72"/>
    </row>
    <row r="13" spans="1:44" ht="13.5" thickBot="1" x14ac:dyDescent="0.25">
      <c r="A13" s="61" t="s">
        <v>67</v>
      </c>
      <c r="B13" s="62"/>
      <c r="C13" s="62"/>
      <c r="D13" s="62"/>
      <c r="E13" s="62"/>
      <c r="F13" s="62"/>
      <c r="G13" s="62"/>
      <c r="H13" s="62"/>
      <c r="I13" s="62"/>
      <c r="J13" s="62"/>
      <c r="K13" s="62"/>
      <c r="L13" s="63"/>
      <c r="M13" s="78">
        <f>IF(AND('Form E'!$AL$33=1,'Form E'!$AL$35=1,'Form E'!$Z$4&gt;0),COUNTIFS('Form E'!$AH$17,'Form E'!$AR9,'Form E'!$AG$17,'Form E'!$AQ$3,'Form E'!$AF$17,'Form E'!$AW$3),0)</f>
        <v>0</v>
      </c>
      <c r="N13" s="102">
        <f>IF(AND('Form E'!$AL$33=1,'Form E'!$AL$35=1,'Form E'!$Z$4&gt;0),COUNTIFS('Form E'!$AH$17,'Form E'!$AR9,'Form E'!$AG$17,'Form E'!$AQ$3,'Form E'!$AF$17,'Form E'!$AW$4),0)</f>
        <v>0</v>
      </c>
      <c r="O13" s="102">
        <f>IF(AND('Form E'!$AL$33=1,'Form E'!$AL$35=1,'Form E'!$Z$4&gt;0),COUNTIFS('Form E'!$AH$17,'Form E'!$AR9,'Form E'!$AG$17,'Form E'!$AQ$3,'Form E'!$AF$17,'Form E'!$AW$5),0)</f>
        <v>0</v>
      </c>
      <c r="P13" s="103">
        <f>IF(AND('Form E'!$AL$33=1,'Form E'!$AL$35=1,'Form E'!$Z$4&gt;0),COUNTIFS('Form E'!$AH$17,'Form E'!$AR9,'Form E'!$AG$17,'Form E'!$AQ$3,'Form E'!$AF$17,'Form E'!$AW$6),0)</f>
        <v>0</v>
      </c>
      <c r="Q13" s="78">
        <f>IF(AND('Form E'!$AL$33=1,'Form E'!$AL$35=1,'Form E'!$Z$4&gt;0),COUNTIFS('Form E'!$AH$17,'Form E'!$AR9,'Form E'!$AG$17,'Form E'!$AQ$4,'Form E'!$AF$17,'Form E'!$AW$3),0)</f>
        <v>0</v>
      </c>
      <c r="R13" s="102">
        <f>IF(AND('Form E'!$AL$33=1,'Form E'!$AL$35=1,'Form E'!$Z$4&gt;0),COUNTIFS('Form E'!$AH$17,'Form E'!$AR9,'Form E'!$AG$17,'Form E'!$AQ$4,'Form E'!$AF$17,'Form E'!$AW$4),0)</f>
        <v>0</v>
      </c>
      <c r="S13" s="102">
        <f>IF(AND('Form E'!$AL$33=1,'Form E'!$AL$35=1,'Form E'!$Z$4&gt;0),COUNTIFS('Form E'!$AH$17,'Form E'!$AR9,'Form E'!$AG$17,'Form E'!$AQ$4,'Form E'!$AF$17,'Form E'!$AW$5),0)</f>
        <v>0</v>
      </c>
      <c r="T13" s="103">
        <f>IF(AND('Form E'!$AL$33=1,'Form E'!$AL$35=1,'Form E'!$Z$4&gt;0),COUNTIFS('Form E'!$AH$17,'Form E'!$AR9,'Form E'!$AG$17,'Form E'!$AQ$4,'Form E'!$AF$17,'Form E'!$AW$6),0)</f>
        <v>0</v>
      </c>
      <c r="U13" s="78">
        <f>IF(AND('Form E'!$AL$33=1,'Form E'!$AL$35=1,'Form E'!$Z$4&gt;0),COUNTIFS('Form E'!$AH$17,'Form E'!$AR9,'Form E'!$AG$17,'Form E'!$AQ$5,'Form E'!$AF$17,'Form E'!$AW$3),0)</f>
        <v>0</v>
      </c>
      <c r="V13" s="102">
        <f>IF(AND('Form E'!$AL$33=1,'Form E'!$AL$35=1,'Form E'!$Z$4&gt;0),COUNTIFS('Form E'!$AH$17,'Form E'!$AR9,'Form E'!$AG$17,'Form E'!$AQ$5,'Form E'!$AF$17,'Form E'!$AW$4),0)</f>
        <v>0</v>
      </c>
      <c r="W13" s="102">
        <f>IF(AND('Form E'!$AL$33=1,'Form E'!$AL$35=1,'Form E'!$Z$4&gt;0),COUNTIFS('Form E'!$AH$17,'Form E'!$AR9,'Form E'!$AG$17,'Form E'!$AQ$5,'Form E'!$AF$17,'Form E'!$AW$5),0)</f>
        <v>0</v>
      </c>
      <c r="X13" s="103">
        <f>IF(AND('Form E'!$AL$33=1,'Form E'!$AL$35=1,'Form E'!$Z$4&gt;0),COUNTIFS('Form E'!$AH$17,'Form E'!$AR9,'Form E'!$AG$17,'Form E'!$AQ$5,'Form E'!$AF$17,'Form E'!$AW$6),0)</f>
        <v>0</v>
      </c>
      <c r="Y13" s="78">
        <f>IF(AND('Form E'!$AL$33=1,'Form E'!$AL$35=1,'Form E'!$Z$4&gt;0),COUNTIFS('Form E'!$AH$17,'Form E'!$AR9,'Form E'!$AG$17,'Form E'!$AQ$6,'Form E'!$AF$17,'Form E'!$AW$3),0)</f>
        <v>0</v>
      </c>
      <c r="Z13" s="102">
        <f>IF(AND('Form E'!$AL$33=1,'Form E'!$AL$35=1,'Form E'!$Z$4&gt;0),COUNTIFS('Form E'!$AH$17,'Form E'!$AR9,'Form E'!$AG$17,'Form E'!$AQ$6,'Form E'!$AF$17,'Form E'!$AW$4),0)</f>
        <v>0</v>
      </c>
      <c r="AA13" s="102">
        <f>IF(AND('Form E'!$AL$33=1,'Form E'!$AL$35=1,'Form E'!$Z$4&gt;0),COUNTIFS('Form E'!$AH$17,'Form E'!$AR9,'Form E'!$AG$17,'Form E'!$AQ$6,'Form E'!$AF$17,'Form E'!$AW$5),0)</f>
        <v>0</v>
      </c>
      <c r="AB13" s="103">
        <f>IF(AND('Form E'!$AL$33=1,'Form E'!$AL$35=1,'Form E'!$Z$4&gt;0),COUNTIFS('Form E'!$AH$17,'Form E'!$AR9,'Form E'!$AG$17,'Form E'!$AQ$6,'Form E'!$AF$17,'Form E'!$AW$6),0)</f>
        <v>0</v>
      </c>
      <c r="AC13" s="78">
        <f>IF(AND('Form E'!$AL$33=1,'Form E'!$AL$35=1,'Form E'!$Z$4&gt;0),COUNTIFS('Form E'!$AH$17,'Form E'!$AR9,'Form E'!$AG$17,'Form E'!$AQ$7,'Form E'!$AF$17,'Form E'!$AW$3),0)</f>
        <v>0</v>
      </c>
      <c r="AD13" s="102">
        <f>IF(AND('Form E'!$AL$33=1,'Form E'!$AL$35=1,'Form E'!$Z$4&gt;0),COUNTIFS('Form E'!$AH$17,'Form E'!$AR9,'Form E'!$AG$17,'Form E'!$AQ$7,'Form E'!$AF$17,'Form E'!$AW$4),0)</f>
        <v>0</v>
      </c>
      <c r="AE13" s="102">
        <f>IF(AND('Form E'!$AL$33=1,'Form E'!$AL$35=1,'Form E'!$Z$4&gt;0),COUNTIFS('Form E'!$AH$17,'Form E'!$AR9,'Form E'!$AG$17,'Form E'!$AQ$7,'Form E'!$AF$17,'Form E'!$AW$5),0)</f>
        <v>0</v>
      </c>
      <c r="AF13" s="103">
        <f>IF(AND('Form E'!$AL$33=1,'Form E'!$AL$35=1,'Form E'!$Z$4&gt;0),COUNTIFS('Form E'!$AH$17,'Form E'!$AR9,'Form E'!$AG$17,'Form E'!$AQ$7,'Form E'!$AF$17,'Form E'!$AW$6),0)</f>
        <v>0</v>
      </c>
      <c r="AG13" s="78">
        <f>IF(AND('Form E'!$AL$33=1,'Form E'!$AL$35=1,'Form E'!$Z$4&gt;0),COUNTIFS('Form E'!$AH$17,'Form E'!$AR9,'Form E'!$AG$17,'Form E'!$AQ$8,'Form E'!$AF$17,'Form E'!$AW$3),0)</f>
        <v>0</v>
      </c>
      <c r="AH13" s="102">
        <f>IF(AND('Form E'!$AL$33=1,'Form E'!$AL$35=1,'Form E'!$Z$4&gt;0),COUNTIFS('Form E'!$AH$17,'Form E'!$AR9,'Form E'!$AG$17,'Form E'!$AQ$8,'Form E'!$AF$17,'Form E'!$AW$4),0)</f>
        <v>0</v>
      </c>
      <c r="AI13" s="102">
        <f>IF(AND('Form E'!$AL$33=1,'Form E'!$AL$35=1,'Form E'!$Z$4&gt;0),COUNTIFS('Form E'!$AH$17,'Form E'!$AR9,'Form E'!$AG$17,'Form E'!$AQ$8,'Form E'!$AF$17,'Form E'!$AW$5),0)</f>
        <v>0</v>
      </c>
      <c r="AJ13" s="103">
        <f>IF(AND('Form E'!$AL$33=1,'Form E'!$AL$35=1,'Form E'!$Z$4&gt;0),COUNTIFS('Form E'!$AH$17,'Form E'!$AR9,'Form E'!$AG$17,'Form E'!$AQ$8,'Form E'!$AF$17,'Form E'!$AW$6),0)</f>
        <v>0</v>
      </c>
      <c r="AK13" s="78">
        <f>IF(AND('Form E'!$AL$33=1,'Form E'!$AL$35=1,'Form E'!$Z$4&gt;0),COUNTIFS('Form E'!$AH$17,'Form E'!AR9,'Form E'!$AI$17,'Form E'!$AS$3),0)</f>
        <v>0</v>
      </c>
      <c r="AL13" s="103">
        <f>IF(AND('Form E'!$AL$33=1,'Form E'!$AL$35=1,'Form E'!$Z$4&gt;0),COUNTIFS('Form E'!$AH$17,'Form E'!AR9,'Form E'!$AI$17,'Form E'!$AS$4),0)</f>
        <v>0</v>
      </c>
    </row>
    <row r="14" spans="1:44" ht="13.5" thickBot="1" x14ac:dyDescent="0.25">
      <c r="A14" s="61" t="s">
        <v>54</v>
      </c>
      <c r="B14" s="62"/>
      <c r="C14" s="62"/>
      <c r="D14" s="62"/>
      <c r="E14" s="62"/>
      <c r="F14" s="62"/>
      <c r="G14" s="62"/>
      <c r="H14" s="62"/>
      <c r="I14" s="62"/>
      <c r="J14" s="62"/>
      <c r="K14" s="62"/>
      <c r="L14" s="63"/>
      <c r="M14" s="78">
        <f>IF(AND('Form E'!$AL$33=1,'Form E'!$AL$35=1,'Form E'!$Z$4&gt;0),COUNTIFS('Form E'!$AH$17,'Form E'!$AR10,'Form E'!$AG$17,'Form E'!$AQ$3,'Form E'!$AF$17,'Form E'!$AW$3),0)</f>
        <v>0</v>
      </c>
      <c r="N14" s="102">
        <f>IF(AND('Form E'!$AL$33=1,'Form E'!$AL$35=1,'Form E'!$Z$4&gt;0),COUNTIFS('Form E'!$AH$17,'Form E'!$AR10,'Form E'!$AG$17,'Form E'!$AQ$3,'Form E'!$AF$17,'Form E'!$AW$4),0)</f>
        <v>0</v>
      </c>
      <c r="O14" s="102">
        <f>IF(AND('Form E'!$AL$33=1,'Form E'!$AL$35=1,'Form E'!$Z$4&gt;0),COUNTIFS('Form E'!$AH$17,'Form E'!$AR10,'Form E'!$AG$17,'Form E'!$AQ$3,'Form E'!$AF$17,'Form E'!$AW$5),0)</f>
        <v>0</v>
      </c>
      <c r="P14" s="103">
        <f>IF(AND('Form E'!$AL$33=1,'Form E'!$AL$35=1,'Form E'!$Z$4&gt;0),COUNTIFS('Form E'!$AH$17,'Form E'!$AR10,'Form E'!$AG$17,'Form E'!$AQ$3,'Form E'!$AF$17,'Form E'!$AW$6),0)</f>
        <v>0</v>
      </c>
      <c r="Q14" s="78">
        <f>IF(AND('Form E'!$AL$33=1,'Form E'!$AL$35=1,'Form E'!$Z$4&gt;0),COUNTIFS('Form E'!$AH$17,'Form E'!$AR10,'Form E'!$AG$17,'Form E'!$AQ$4,'Form E'!$AF$17,'Form E'!$AW$3),0)</f>
        <v>0</v>
      </c>
      <c r="R14" s="102">
        <f>IF(AND('Form E'!$AL$33=1,'Form E'!$AL$35=1,'Form E'!$Z$4&gt;0),COUNTIFS('Form E'!$AH$17,'Form E'!$AR10,'Form E'!$AG$17,'Form E'!$AQ$4,'Form E'!$AF$17,'Form E'!$AW$4),0)</f>
        <v>0</v>
      </c>
      <c r="S14" s="102">
        <f>IF(AND('Form E'!$AL$33=1,'Form E'!$AL$35=1,'Form E'!$Z$4&gt;0),COUNTIFS('Form E'!$AH$17,'Form E'!$AR10,'Form E'!$AG$17,'Form E'!$AQ$4,'Form E'!$AF$17,'Form E'!$AW$5),0)</f>
        <v>0</v>
      </c>
      <c r="T14" s="103">
        <f>IF(AND('Form E'!$AL$33=1,'Form E'!$AL$35=1,'Form E'!$Z$4&gt;0),COUNTIFS('Form E'!$AH$17,'Form E'!$AR10,'Form E'!$AG$17,'Form E'!$AQ$4,'Form E'!$AF$17,'Form E'!$AW$6),0)</f>
        <v>0</v>
      </c>
      <c r="U14" s="78">
        <f>IF(AND('Form E'!$AL$33=1,'Form E'!$AL$35=1,'Form E'!$Z$4&gt;0),COUNTIFS('Form E'!$AH$17,'Form E'!$AR10,'Form E'!$AG$17,'Form E'!$AQ$5,'Form E'!$AF$17,'Form E'!$AW$3),0)</f>
        <v>0</v>
      </c>
      <c r="V14" s="102">
        <f>IF(AND('Form E'!$AL$33=1,'Form E'!$AL$35=1,'Form E'!$Z$4&gt;0),COUNTIFS('Form E'!$AH$17,'Form E'!$AR10,'Form E'!$AG$17,'Form E'!$AQ$5,'Form E'!$AF$17,'Form E'!$AW$4),0)</f>
        <v>0</v>
      </c>
      <c r="W14" s="102">
        <f>IF(AND('Form E'!$AL$33=1,'Form E'!$AL$35=1,'Form E'!$Z$4&gt;0),COUNTIFS('Form E'!$AH$17,'Form E'!$AR10,'Form E'!$AG$17,'Form E'!$AQ$5,'Form E'!$AF$17,'Form E'!$AW$5),0)</f>
        <v>0</v>
      </c>
      <c r="X14" s="103">
        <f>IF(AND('Form E'!$AL$33=1,'Form E'!$AL$35=1,'Form E'!$Z$4&gt;0),COUNTIFS('Form E'!$AH$17,'Form E'!$AR10,'Form E'!$AG$17,'Form E'!$AQ$5,'Form E'!$AF$17,'Form E'!$AW$6),0)</f>
        <v>0</v>
      </c>
      <c r="Y14" s="78">
        <f>IF(AND('Form E'!$AL$33=1,'Form E'!$AL$35=1,'Form E'!$Z$4&gt;0),COUNTIFS('Form E'!$AH$17,'Form E'!$AR10,'Form E'!$AG$17,'Form E'!$AQ$6,'Form E'!$AF$17,'Form E'!$AW$3),0)</f>
        <v>0</v>
      </c>
      <c r="Z14" s="102">
        <f>IF(AND('Form E'!$AL$33=1,'Form E'!$AL$35=1,'Form E'!$Z$4&gt;0),COUNTIFS('Form E'!$AH$17,'Form E'!$AR10,'Form E'!$AG$17,'Form E'!$AQ$6,'Form E'!$AF$17,'Form E'!$AW$4),0)</f>
        <v>0</v>
      </c>
      <c r="AA14" s="102">
        <f>IF(AND('Form E'!$AL$33=1,'Form E'!$AL$35=1,'Form E'!$Z$4&gt;0),COUNTIFS('Form E'!$AH$17,'Form E'!$AR10,'Form E'!$AG$17,'Form E'!$AQ$6,'Form E'!$AF$17,'Form E'!$AW$5),0)</f>
        <v>0</v>
      </c>
      <c r="AB14" s="103">
        <f>IF(AND('Form E'!$AL$33=1,'Form E'!$AL$35=1,'Form E'!$Z$4&gt;0),COUNTIFS('Form E'!$AH$17,'Form E'!$AR10,'Form E'!$AG$17,'Form E'!$AQ$6,'Form E'!$AF$17,'Form E'!$AW$6),0)</f>
        <v>0</v>
      </c>
      <c r="AC14" s="78">
        <f>IF(AND('Form E'!$AL$33=1,'Form E'!$AL$35=1,'Form E'!$Z$4&gt;0),COUNTIFS('Form E'!$AH$17,'Form E'!$AR10,'Form E'!$AG$17,'Form E'!$AQ$7,'Form E'!$AF$17,'Form E'!$AW$3),0)</f>
        <v>0</v>
      </c>
      <c r="AD14" s="102">
        <f>IF(AND('Form E'!$AL$33=1,'Form E'!$AL$35=1,'Form E'!$Z$4&gt;0),COUNTIFS('Form E'!$AH$17,'Form E'!$AR10,'Form E'!$AG$17,'Form E'!$AQ$7,'Form E'!$AF$17,'Form E'!$AW$4),0)</f>
        <v>0</v>
      </c>
      <c r="AE14" s="102">
        <f>IF(AND('Form E'!$AL$33=1,'Form E'!$AL$35=1,'Form E'!$Z$4&gt;0),COUNTIFS('Form E'!$AH$17,'Form E'!$AR10,'Form E'!$AG$17,'Form E'!$AQ$7,'Form E'!$AF$17,'Form E'!$AW$5),0)</f>
        <v>0</v>
      </c>
      <c r="AF14" s="103">
        <f>IF(AND('Form E'!$AL$33=1,'Form E'!$AL$35=1,'Form E'!$Z$4&gt;0),COUNTIFS('Form E'!$AH$17,'Form E'!$AR10,'Form E'!$AG$17,'Form E'!$AQ$7,'Form E'!$AF$17,'Form E'!$AW$6),0)</f>
        <v>0</v>
      </c>
      <c r="AG14" s="78">
        <f>IF(AND('Form E'!$AL$33=1,'Form E'!$AL$35=1,'Form E'!$Z$4&gt;0),COUNTIFS('Form E'!$AH$17,'Form E'!$AR10,'Form E'!$AG$17,'Form E'!$AQ$8,'Form E'!$AF$17,'Form E'!$AW$3),0)</f>
        <v>0</v>
      </c>
      <c r="AH14" s="102">
        <f>IF(AND('Form E'!$AL$33=1,'Form E'!$AL$35=1,'Form E'!$Z$4&gt;0),COUNTIFS('Form E'!$AH$17,'Form E'!$AR10,'Form E'!$AG$17,'Form E'!$AQ$8,'Form E'!$AF$17,'Form E'!$AW$4),0)</f>
        <v>0</v>
      </c>
      <c r="AI14" s="102">
        <f>IF(AND('Form E'!$AL$33=1,'Form E'!$AL$35=1,'Form E'!$Z$4&gt;0),COUNTIFS('Form E'!$AH$17,'Form E'!$AR10,'Form E'!$AG$17,'Form E'!$AQ$8,'Form E'!$AF$17,'Form E'!$AW$5),0)</f>
        <v>0</v>
      </c>
      <c r="AJ14" s="103">
        <f>IF(AND('Form E'!$AL$33=1,'Form E'!$AL$35=1,'Form E'!$Z$4&gt;0),COUNTIFS('Form E'!$AH$17,'Form E'!$AR10,'Form E'!$AG$17,'Form E'!$AQ$8,'Form E'!$AF$17,'Form E'!$AW$6),0)</f>
        <v>0</v>
      </c>
      <c r="AK14" s="78">
        <f>IF(AND('Form E'!$AL$33=1,'Form E'!$AL$35=1,'Form E'!$Z$4&gt;0),COUNTIFS('Form E'!$AH$17,'Form E'!AR10,'Form E'!$AI$17,'Form E'!$AS$3),0)</f>
        <v>0</v>
      </c>
      <c r="AL14" s="103">
        <f>IF(AND('Form E'!$AL$33=1,'Form E'!$AL$35=1,'Form E'!$Z$4&gt;0),COUNTIFS('Form E'!$AH$17,'Form E'!AR10,'Form E'!$AI$17,'Form E'!$AS$4),0)</f>
        <v>0</v>
      </c>
    </row>
    <row r="15" spans="1:44" ht="13.5" thickBot="1" x14ac:dyDescent="0.25">
      <c r="A15" s="61" t="s">
        <v>75</v>
      </c>
      <c r="B15" s="62"/>
      <c r="C15" s="62"/>
      <c r="D15" s="62"/>
      <c r="E15" s="62"/>
      <c r="F15" s="62"/>
      <c r="G15" s="62"/>
      <c r="H15" s="62"/>
      <c r="I15" s="62"/>
      <c r="J15" s="62"/>
      <c r="K15" s="62"/>
      <c r="L15" s="63"/>
      <c r="M15" s="78">
        <f>IF(AND('Form E'!$AL$33=1,'Form E'!$AL$35=1,'Form E'!$Z$4&gt;0),COUNTIFS('Form E'!$AH$17,'Form E'!$AR11,'Form E'!$AG$17,'Form E'!$AQ$3,'Form E'!$AF$17,'Form E'!$AW$3),0)</f>
        <v>0</v>
      </c>
      <c r="N15" s="102">
        <f>IF(AND('Form E'!$AL$33=1,'Form E'!$AL$35=1,'Form E'!$Z$4&gt;0),COUNTIFS('Form E'!$AH$17,'Form E'!$AR11,'Form E'!$AG$17,'Form E'!$AQ$3,'Form E'!$AF$17,'Form E'!$AW$4),0)</f>
        <v>0</v>
      </c>
      <c r="O15" s="102">
        <f>IF(AND('Form E'!$AL$33=1,'Form E'!$AL$35=1,'Form E'!$Z$4&gt;0),COUNTIFS('Form E'!$AH$17,'Form E'!$AR11,'Form E'!$AG$17,'Form E'!$AQ$3,'Form E'!$AF$17,'Form E'!$AW$5),0)</f>
        <v>0</v>
      </c>
      <c r="P15" s="103">
        <f>IF(AND('Form E'!$AL$33=1,'Form E'!$AL$35=1,'Form E'!$Z$4&gt;0),COUNTIFS('Form E'!$AH$17,'Form E'!$AR11,'Form E'!$AG$17,'Form E'!$AQ$3,'Form E'!$AF$17,'Form E'!$AW$6),0)</f>
        <v>0</v>
      </c>
      <c r="Q15" s="78">
        <f>IF(AND('Form E'!$AL$33=1,'Form E'!$AL$35=1,'Form E'!$Z$4&gt;0),COUNTIFS('Form E'!$AH$17,'Form E'!$AR11,'Form E'!$AG$17,'Form E'!$AQ$4,'Form E'!$AF$17,'Form E'!$AW$3),0)</f>
        <v>0</v>
      </c>
      <c r="R15" s="102">
        <f>IF(AND('Form E'!$AL$33=1,'Form E'!$AL$35=1,'Form E'!$Z$4&gt;0),COUNTIFS('Form E'!$AH$17,'Form E'!$AR11,'Form E'!$AG$17,'Form E'!$AQ$4,'Form E'!$AF$17,'Form E'!$AW$4),0)</f>
        <v>0</v>
      </c>
      <c r="S15" s="102">
        <f>IF(AND('Form E'!$AL$33=1,'Form E'!$AL$35=1,'Form E'!$Z$4&gt;0),COUNTIFS('Form E'!$AH$17,'Form E'!$AR11,'Form E'!$AG$17,'Form E'!$AQ$4,'Form E'!$AF$17,'Form E'!$AW$5),0)</f>
        <v>0</v>
      </c>
      <c r="T15" s="103">
        <f>IF(AND('Form E'!$AL$33=1,'Form E'!$AL$35=1,'Form E'!$Z$4&gt;0),COUNTIFS('Form E'!$AH$17,'Form E'!$AR11,'Form E'!$AG$17,'Form E'!$AQ$4,'Form E'!$AF$17,'Form E'!$AW$6),0)</f>
        <v>0</v>
      </c>
      <c r="U15" s="78">
        <f>IF(AND('Form E'!$AL$33=1,'Form E'!$AL$35=1,'Form E'!$Z$4&gt;0),COUNTIFS('Form E'!$AH$17,'Form E'!$AR11,'Form E'!$AG$17,'Form E'!$AQ$5,'Form E'!$AF$17,'Form E'!$AW$3),0)</f>
        <v>0</v>
      </c>
      <c r="V15" s="102">
        <f>IF(AND('Form E'!$AL$33=1,'Form E'!$AL$35=1,'Form E'!$Z$4&gt;0),COUNTIFS('Form E'!$AH$17,'Form E'!$AR11,'Form E'!$AG$17,'Form E'!$AQ$5,'Form E'!$AF$17,'Form E'!$AW$4),0)</f>
        <v>0</v>
      </c>
      <c r="W15" s="102">
        <f>IF(AND('Form E'!$AL$33=1,'Form E'!$AL$35=1,'Form E'!$Z$4&gt;0),COUNTIFS('Form E'!$AH$17,'Form E'!$AR11,'Form E'!$AG$17,'Form E'!$AQ$5,'Form E'!$AF$17,'Form E'!$AW$5),0)</f>
        <v>0</v>
      </c>
      <c r="X15" s="103">
        <f>IF(AND('Form E'!$AL$33=1,'Form E'!$AL$35=1,'Form E'!$Z$4&gt;0),COUNTIFS('Form E'!$AH$17,'Form E'!$AR11,'Form E'!$AG$17,'Form E'!$AQ$5,'Form E'!$AF$17,'Form E'!$AW$6),0)</f>
        <v>0</v>
      </c>
      <c r="Y15" s="78">
        <f>IF(AND('Form E'!$AL$33=1,'Form E'!$AL$35=1,'Form E'!$Z$4&gt;0),COUNTIFS('Form E'!$AH$17,'Form E'!$AR11,'Form E'!$AG$17,'Form E'!$AQ$6,'Form E'!$AF$17,'Form E'!$AW$3),0)</f>
        <v>0</v>
      </c>
      <c r="Z15" s="102">
        <f>IF(AND('Form E'!$AL$33=1,'Form E'!$AL$35=1,'Form E'!$Z$4&gt;0),COUNTIFS('Form E'!$AH$17,'Form E'!$AR11,'Form E'!$AG$17,'Form E'!$AQ$6,'Form E'!$AF$17,'Form E'!$AW$4),0)</f>
        <v>0</v>
      </c>
      <c r="AA15" s="102">
        <f>IF(AND('Form E'!$AL$33=1,'Form E'!$AL$35=1,'Form E'!$Z$4&gt;0),COUNTIFS('Form E'!$AH$17,'Form E'!$AR11,'Form E'!$AG$17,'Form E'!$AQ$6,'Form E'!$AF$17,'Form E'!$AW$5),0)</f>
        <v>0</v>
      </c>
      <c r="AB15" s="103">
        <f>IF(AND('Form E'!$AL$33=1,'Form E'!$AL$35=1,'Form E'!$Z$4&gt;0),COUNTIFS('Form E'!$AH$17,'Form E'!$AR11,'Form E'!$AG$17,'Form E'!$AQ$6,'Form E'!$AF$17,'Form E'!$AW$6),0)</f>
        <v>0</v>
      </c>
      <c r="AC15" s="78">
        <f>IF(AND('Form E'!$AL$33=1,'Form E'!$AL$35=1,'Form E'!$Z$4&gt;0),COUNTIFS('Form E'!$AH$17,'Form E'!$AR11,'Form E'!$AG$17,'Form E'!$AQ$7,'Form E'!$AF$17,'Form E'!$AW$3),0)</f>
        <v>0</v>
      </c>
      <c r="AD15" s="102">
        <f>IF(AND('Form E'!$AL$33=1,'Form E'!$AL$35=1,'Form E'!$Z$4&gt;0),COUNTIFS('Form E'!$AH$17,'Form E'!$AR11,'Form E'!$AG$17,'Form E'!$AQ$7,'Form E'!$AF$17,'Form E'!$AW$4),0)</f>
        <v>0</v>
      </c>
      <c r="AE15" s="102">
        <f>IF(AND('Form E'!$AL$33=1,'Form E'!$AL$35=1,'Form E'!$Z$4&gt;0),COUNTIFS('Form E'!$AH$17,'Form E'!$AR11,'Form E'!$AG$17,'Form E'!$AQ$7,'Form E'!$AF$17,'Form E'!$AW$5),0)</f>
        <v>0</v>
      </c>
      <c r="AF15" s="103">
        <f>IF(AND('Form E'!$AL$33=1,'Form E'!$AL$35=1,'Form E'!$Z$4&gt;0),COUNTIFS('Form E'!$AH$17,'Form E'!$AR11,'Form E'!$AG$17,'Form E'!$AQ$7,'Form E'!$AF$17,'Form E'!$AW$6),0)</f>
        <v>0</v>
      </c>
      <c r="AG15" s="78">
        <f>IF(AND('Form E'!$AL$33=1,'Form E'!$AL$35=1,'Form E'!$Z$4&gt;0),COUNTIFS('Form E'!$AH$17,'Form E'!$AR11,'Form E'!$AG$17,'Form E'!$AQ$8,'Form E'!$AF$17,'Form E'!$AW$3),0)</f>
        <v>0</v>
      </c>
      <c r="AH15" s="102">
        <f>IF(AND('Form E'!$AL$33=1,'Form E'!$AL$35=1,'Form E'!$Z$4&gt;0),COUNTIFS('Form E'!$AH$17,'Form E'!$AR11,'Form E'!$AG$17,'Form E'!$AQ$8,'Form E'!$AF$17,'Form E'!$AW$4),0)</f>
        <v>0</v>
      </c>
      <c r="AI15" s="102">
        <f>IF(AND('Form E'!$AL$33=1,'Form E'!$AL$35=1,'Form E'!$Z$4&gt;0),COUNTIFS('Form E'!$AH$17,'Form E'!$AR11,'Form E'!$AG$17,'Form E'!$AQ$8,'Form E'!$AF$17,'Form E'!$AW$5),0)</f>
        <v>0</v>
      </c>
      <c r="AJ15" s="103">
        <f>IF(AND('Form E'!$AL$33=1,'Form E'!$AL$35=1,'Form E'!$Z$4&gt;0),COUNTIFS('Form E'!$AH$17,'Form E'!$AR11,'Form E'!$AG$17,'Form E'!$AQ$8,'Form E'!$AF$17,'Form E'!$AW$6),0)</f>
        <v>0</v>
      </c>
      <c r="AK15" s="78">
        <f>IF(AND('Form E'!$AL$33=1,'Form E'!$AL$35=1,'Form E'!$Z$4&gt;0),COUNTIFS('Form E'!$AH$17,'Form E'!AR11,'Form E'!$AI$17,'Form E'!$AS$3),0)</f>
        <v>0</v>
      </c>
      <c r="AL15" s="103">
        <f>IF(AND('Form E'!$AL$33=1,'Form E'!$AL$35=1,'Form E'!$Z$4&gt;0),COUNTIFS('Form E'!$AH$17,'Form E'!AR11,'Form E'!$AI$17,'Form E'!$AS$4),0)</f>
        <v>0</v>
      </c>
    </row>
    <row r="16" spans="1:44" ht="13.5" thickBot="1" x14ac:dyDescent="0.25">
      <c r="A16" s="74" t="s">
        <v>59</v>
      </c>
      <c r="B16" s="66"/>
      <c r="C16" s="66"/>
      <c r="D16" s="66"/>
      <c r="E16" s="66"/>
      <c r="F16" s="66"/>
      <c r="G16" s="66"/>
      <c r="H16" s="66"/>
      <c r="I16" s="66"/>
      <c r="J16" s="66"/>
      <c r="K16" s="66"/>
      <c r="L16" s="75"/>
      <c r="M16" s="79">
        <f>IF(AND('Form E'!$AL$33=1,'Form E'!$AL$35=1,'Form E'!$Z$4&gt;0),COUNTIFS('Form E'!$AH$17,'Form E'!$AR12,'Form E'!$AG$17,'Form E'!$AQ$3,'Form E'!$AF$17,'Form E'!$AW$3),0)</f>
        <v>0</v>
      </c>
      <c r="N16" s="80">
        <f>IF(AND('Form E'!$AL$33=1,'Form E'!$AL$35=1,'Form E'!$Z$4&gt;0),COUNTIFS('Form E'!$AH$17,'Form E'!$AR12,'Form E'!$AG$17,'Form E'!$AQ$3,'Form E'!$AF$17,'Form E'!$AW$4),0)</f>
        <v>0</v>
      </c>
      <c r="O16" s="80">
        <f>IF(AND('Form E'!$AL$33=1,'Form E'!$AL$35=1,'Form E'!$Z$4&gt;0),COUNTIFS('Form E'!$AH$17,'Form E'!$AR12,'Form E'!$AG$17,'Form E'!$AQ$3,'Form E'!$AF$17,'Form E'!$AW$5),0)</f>
        <v>0</v>
      </c>
      <c r="P16" s="81">
        <f>IF(AND('Form E'!$AL$33=1,'Form E'!$AL$35=1,'Form E'!$Z$4&gt;0),COUNTIFS('Form E'!$AH$17,'Form E'!$AR12,'Form E'!$AG$17,'Form E'!$AQ$3,'Form E'!$AF$17,'Form E'!$AW$6),0)</f>
        <v>0</v>
      </c>
      <c r="Q16" s="79">
        <f>IF(AND('Form E'!$AL$33=1,'Form E'!$AL$35=1,'Form E'!$Z$4&gt;0),COUNTIFS('Form E'!$AH$17,'Form E'!$AR12,'Form E'!$AG$17,'Form E'!$AQ$4,'Form E'!$AF$17,'Form E'!$AW$3),0)</f>
        <v>0</v>
      </c>
      <c r="R16" s="80">
        <f>IF(AND('Form E'!$AL$33=1,'Form E'!$AL$35=1,'Form E'!$Z$4&gt;0),COUNTIFS('Form E'!$AH$17,'Form E'!$AR12,'Form E'!$AG$17,'Form E'!$AQ$4,'Form E'!$AF$17,'Form E'!$AW$4),0)</f>
        <v>0</v>
      </c>
      <c r="S16" s="80">
        <f>IF(AND('Form E'!$AL$33=1,'Form E'!$AL$35=1,'Form E'!$Z$4&gt;0),COUNTIFS('Form E'!$AH$17,'Form E'!$AR12,'Form E'!$AG$17,'Form E'!$AQ$4,'Form E'!$AF$17,'Form E'!$AW$5),0)</f>
        <v>0</v>
      </c>
      <c r="T16" s="81">
        <f>IF(AND('Form E'!$AL$33=1,'Form E'!$AL$35=1,'Form E'!$Z$4&gt;0),COUNTIFS('Form E'!$AH$17,'Form E'!$AR12,'Form E'!$AG$17,'Form E'!$AQ$4,'Form E'!$AF$17,'Form E'!$AW$6),0)</f>
        <v>0</v>
      </c>
      <c r="U16" s="79">
        <f>IF(AND('Form E'!$AL$33=1,'Form E'!$AL$35=1,'Form E'!$Z$4&gt;0),COUNTIFS('Form E'!$AH$17,'Form E'!$AR12,'Form E'!$AG$17,'Form E'!$AQ$5,'Form E'!$AF$17,'Form E'!$AW$3),0)</f>
        <v>0</v>
      </c>
      <c r="V16" s="80">
        <f>IF(AND('Form E'!$AL$33=1,'Form E'!$AL$35=1,'Form E'!$Z$4&gt;0),COUNTIFS('Form E'!$AH$17,'Form E'!$AR12,'Form E'!$AG$17,'Form E'!$AQ$5,'Form E'!$AF$17,'Form E'!$AW$4),0)</f>
        <v>0</v>
      </c>
      <c r="W16" s="80">
        <f>IF(AND('Form E'!$AL$33=1,'Form E'!$AL$35=1,'Form E'!$Z$4&gt;0),COUNTIFS('Form E'!$AH$17,'Form E'!$AR12,'Form E'!$AG$17,'Form E'!$AQ$5,'Form E'!$AF$17,'Form E'!$AW$5),0)</f>
        <v>0</v>
      </c>
      <c r="X16" s="81">
        <f>IF(AND('Form E'!$AL$33=1,'Form E'!$AL$35=1,'Form E'!$Z$4&gt;0),COUNTIFS('Form E'!$AH$17,'Form E'!$AR12,'Form E'!$AG$17,'Form E'!$AQ$5,'Form E'!$AF$17,'Form E'!$AW$6),0)</f>
        <v>0</v>
      </c>
      <c r="Y16" s="79">
        <f>IF(AND('Form E'!$AL$33=1,'Form E'!$AL$35=1,'Form E'!$Z$4&gt;0),COUNTIFS('Form E'!$AH$17,'Form E'!$AR12,'Form E'!$AG$17,'Form E'!$AQ$6,'Form E'!$AF$17,'Form E'!$AW$3),0)</f>
        <v>0</v>
      </c>
      <c r="Z16" s="80">
        <f>IF(AND('Form E'!$AL$33=1,'Form E'!$AL$35=1,'Form E'!$Z$4&gt;0),COUNTIFS('Form E'!$AH$17,'Form E'!$AR12,'Form E'!$AG$17,'Form E'!$AQ$6,'Form E'!$AF$17,'Form E'!$AW$4),0)</f>
        <v>0</v>
      </c>
      <c r="AA16" s="80">
        <f>IF(AND('Form E'!$AL$33=1,'Form E'!$AL$35=1,'Form E'!$Z$4&gt;0),COUNTIFS('Form E'!$AH$17,'Form E'!$AR12,'Form E'!$AG$17,'Form E'!$AQ$6,'Form E'!$AF$17,'Form E'!$AW$5),0)</f>
        <v>0</v>
      </c>
      <c r="AB16" s="81">
        <f>IF(AND('Form E'!$AL$33=1,'Form E'!$AL$35=1,'Form E'!$Z$4&gt;0),COUNTIFS('Form E'!$AH$17,'Form E'!$AR12,'Form E'!$AG$17,'Form E'!$AQ$6,'Form E'!$AF$17,'Form E'!$AW$6),0)</f>
        <v>0</v>
      </c>
      <c r="AC16" s="79">
        <f>IF(AND('Form E'!$AL$33=1,'Form E'!$AL$35=1,'Form E'!$Z$4&gt;0),COUNTIFS('Form E'!$AH$17,'Form E'!$AR12,'Form E'!$AG$17,'Form E'!$AQ$7,'Form E'!$AF$17,'Form E'!$AW$3),0)</f>
        <v>0</v>
      </c>
      <c r="AD16" s="80">
        <f>IF(AND('Form E'!$AL$33=1,'Form E'!$AL$35=1,'Form E'!$Z$4&gt;0),COUNTIFS('Form E'!$AH$17,'Form E'!$AR12,'Form E'!$AG$17,'Form E'!$AQ$7,'Form E'!$AF$17,'Form E'!$AW$4),0)</f>
        <v>0</v>
      </c>
      <c r="AE16" s="80">
        <f>IF(AND('Form E'!$AL$33=1,'Form E'!$AL$35=1,'Form E'!$Z$4&gt;0),COUNTIFS('Form E'!$AH$17,'Form E'!$AR12,'Form E'!$AG$17,'Form E'!$AQ$7,'Form E'!$AF$17,'Form E'!$AW$5),0)</f>
        <v>0</v>
      </c>
      <c r="AF16" s="81">
        <f>IF(AND('Form E'!$AL$33=1,'Form E'!$AL$35=1,'Form E'!$Z$4&gt;0),COUNTIFS('Form E'!$AH$17,'Form E'!$AR12,'Form E'!$AG$17,'Form E'!$AQ$7,'Form E'!$AF$17,'Form E'!$AW$6),0)</f>
        <v>0</v>
      </c>
      <c r="AG16" s="79">
        <f>IF(AND('Form E'!$AL$33=1,'Form E'!$AL$35=1,'Form E'!$Z$4&gt;0),COUNTIFS('Form E'!$AH$17,'Form E'!$AR12,'Form E'!$AG$17,'Form E'!$AQ$8,'Form E'!$AF$17,'Form E'!$AW$3),0)</f>
        <v>0</v>
      </c>
      <c r="AH16" s="80">
        <f>IF(AND('Form E'!$AL$33=1,'Form E'!$AL$35=1,'Form E'!$Z$4&gt;0),COUNTIFS('Form E'!$AH$17,'Form E'!$AR12,'Form E'!$AG$17,'Form E'!$AQ$8,'Form E'!$AF$17,'Form E'!$AW$4),0)</f>
        <v>0</v>
      </c>
      <c r="AI16" s="80">
        <f>IF(AND('Form E'!$AL$33=1,'Form E'!$AL$35=1,'Form E'!$Z$4&gt;0),COUNTIFS('Form E'!$AH$17,'Form E'!$AR12,'Form E'!$AG$17,'Form E'!$AQ$8,'Form E'!$AF$17,'Form E'!$AW$5),0)</f>
        <v>0</v>
      </c>
      <c r="AJ16" s="81">
        <f>IF(AND('Form E'!$AL$33=1,'Form E'!$AL$35=1,'Form E'!$Z$4&gt;0),COUNTIFS('Form E'!$AH$17,'Form E'!$AR12,'Form E'!$AG$17,'Form E'!$AQ$8,'Form E'!$AF$17,'Form E'!$AW$6),0)</f>
        <v>0</v>
      </c>
      <c r="AK16" s="79">
        <f>IF(AND('Form E'!$AL$33=1,'Form E'!$AL$35=1,'Form E'!$Z$4&gt;0),COUNTIFS('Form E'!$AH$17,'Form E'!AR12,'Form E'!$AI$17,'Form E'!$AS$3),0)</f>
        <v>0</v>
      </c>
      <c r="AL16" s="81">
        <f>IF(AND('Form E'!$AL$33=1,'Form E'!$AL$35=1,'Form E'!$Z$4&gt;0),COUNTIFS('Form E'!$AH$17,'Form E'!AR12,'Form E'!$AI$17,'Form E'!$AS$4),0)</f>
        <v>0</v>
      </c>
    </row>
    <row r="17" spans="1:38" s="50" customFormat="1" ht="5.25" x14ac:dyDescent="0.15"/>
    <row r="18" spans="1:38" ht="19.5" thickBot="1" x14ac:dyDescent="0.35">
      <c r="A18" s="51" t="s">
        <v>171</v>
      </c>
    </row>
    <row r="19" spans="1:38" ht="13.5" thickBot="1" x14ac:dyDescent="0.25">
      <c r="A19" s="53" t="s">
        <v>13</v>
      </c>
      <c r="B19" s="54"/>
      <c r="C19" s="54"/>
      <c r="D19" s="54"/>
      <c r="E19" s="54"/>
      <c r="F19" s="54"/>
      <c r="G19" s="54"/>
      <c r="H19" s="54"/>
      <c r="I19" s="54"/>
      <c r="J19" s="54"/>
      <c r="K19" s="54"/>
      <c r="L19" s="55"/>
      <c r="M19" s="56" t="s">
        <v>172</v>
      </c>
      <c r="N19" s="57"/>
      <c r="O19" s="57"/>
      <c r="P19" s="57"/>
      <c r="Q19" s="57"/>
      <c r="R19" s="57"/>
      <c r="S19" s="57"/>
      <c r="T19" s="57"/>
      <c r="U19" s="57"/>
      <c r="V19" s="57"/>
      <c r="W19" s="57"/>
      <c r="X19" s="57"/>
      <c r="Y19" s="57"/>
      <c r="Z19" s="57"/>
      <c r="AA19" s="57"/>
      <c r="AB19" s="57"/>
      <c r="AC19" s="57"/>
      <c r="AD19" s="57"/>
      <c r="AE19" s="57"/>
      <c r="AF19" s="57"/>
      <c r="AG19" s="57"/>
      <c r="AH19" s="57"/>
      <c r="AI19" s="57"/>
      <c r="AJ19" s="58"/>
      <c r="AK19" s="59" t="s">
        <v>14</v>
      </c>
      <c r="AL19" s="60"/>
    </row>
    <row r="20" spans="1:38" ht="13.5" thickBot="1" x14ac:dyDescent="0.25">
      <c r="A20" s="61"/>
      <c r="B20" s="62"/>
      <c r="C20" s="62"/>
      <c r="D20" s="62"/>
      <c r="E20" s="62"/>
      <c r="F20" s="62"/>
      <c r="G20" s="62"/>
      <c r="H20" s="62"/>
      <c r="I20" s="62"/>
      <c r="J20" s="62"/>
      <c r="K20" s="62"/>
      <c r="L20" s="63"/>
      <c r="M20" s="64" t="s">
        <v>164</v>
      </c>
      <c r="N20" s="57"/>
      <c r="O20" s="57"/>
      <c r="P20" s="58"/>
      <c r="Q20" s="64" t="s">
        <v>165</v>
      </c>
      <c r="R20" s="57"/>
      <c r="S20" s="57"/>
      <c r="T20" s="58"/>
      <c r="U20" s="64" t="s">
        <v>166</v>
      </c>
      <c r="V20" s="57"/>
      <c r="W20" s="57"/>
      <c r="X20" s="58"/>
      <c r="Y20" s="64" t="s">
        <v>167</v>
      </c>
      <c r="Z20" s="57"/>
      <c r="AA20" s="57"/>
      <c r="AB20" s="58"/>
      <c r="AC20" s="64" t="s">
        <v>168</v>
      </c>
      <c r="AD20" s="57"/>
      <c r="AE20" s="57"/>
      <c r="AF20" s="58"/>
      <c r="AG20" s="64" t="s">
        <v>169</v>
      </c>
      <c r="AH20" s="57"/>
      <c r="AI20" s="57"/>
      <c r="AJ20" s="58"/>
      <c r="AK20" s="61"/>
      <c r="AL20" s="63"/>
    </row>
    <row r="21" spans="1:38" ht="92.25" thickBot="1" x14ac:dyDescent="0.25">
      <c r="A21" s="65"/>
      <c r="B21" s="66"/>
      <c r="C21" s="66"/>
      <c r="D21" s="66"/>
      <c r="E21" s="66"/>
      <c r="F21" s="66"/>
      <c r="G21" s="66"/>
      <c r="H21" s="66"/>
      <c r="I21" s="66"/>
      <c r="J21" s="66"/>
      <c r="K21" s="66"/>
      <c r="L21" s="67"/>
      <c r="M21" s="68" t="s">
        <v>28</v>
      </c>
      <c r="N21" s="69" t="s">
        <v>38</v>
      </c>
      <c r="O21" s="69" t="s">
        <v>49</v>
      </c>
      <c r="P21" s="70" t="s">
        <v>57</v>
      </c>
      <c r="Q21" s="68" t="s">
        <v>28</v>
      </c>
      <c r="R21" s="69" t="s">
        <v>38</v>
      </c>
      <c r="S21" s="69" t="s">
        <v>49</v>
      </c>
      <c r="T21" s="70" t="s">
        <v>57</v>
      </c>
      <c r="U21" s="68" t="s">
        <v>28</v>
      </c>
      <c r="V21" s="69" t="s">
        <v>38</v>
      </c>
      <c r="W21" s="69" t="s">
        <v>49</v>
      </c>
      <c r="X21" s="70" t="s">
        <v>57</v>
      </c>
      <c r="Y21" s="68" t="s">
        <v>28</v>
      </c>
      <c r="Z21" s="69" t="s">
        <v>38</v>
      </c>
      <c r="AA21" s="69" t="s">
        <v>49</v>
      </c>
      <c r="AB21" s="70" t="s">
        <v>57</v>
      </c>
      <c r="AC21" s="68" t="s">
        <v>28</v>
      </c>
      <c r="AD21" s="69" t="s">
        <v>38</v>
      </c>
      <c r="AE21" s="69" t="s">
        <v>49</v>
      </c>
      <c r="AF21" s="70" t="s">
        <v>57</v>
      </c>
      <c r="AG21" s="68" t="s">
        <v>28</v>
      </c>
      <c r="AH21" s="69" t="s">
        <v>38</v>
      </c>
      <c r="AI21" s="69" t="s">
        <v>49</v>
      </c>
      <c r="AJ21" s="70" t="s">
        <v>57</v>
      </c>
      <c r="AK21" s="71" t="s">
        <v>24</v>
      </c>
      <c r="AL21" s="67" t="s">
        <v>34</v>
      </c>
    </row>
    <row r="22" spans="1:38" ht="13.5" thickBot="1" x14ac:dyDescent="0.25">
      <c r="A22" s="73" t="s">
        <v>23</v>
      </c>
      <c r="B22" s="54"/>
      <c r="C22" s="54"/>
      <c r="D22" s="54"/>
      <c r="E22" s="54"/>
      <c r="F22" s="54"/>
      <c r="G22" s="54"/>
      <c r="H22" s="54"/>
      <c r="I22" s="54"/>
      <c r="J22" s="54"/>
      <c r="K22" s="54"/>
      <c r="L22" s="55"/>
      <c r="M22" s="78">
        <f>IF(AND('Form E'!$AL$33=1,'Form E'!$AL$35=1,'Form E'!$Z$4&gt;1),COUNTIFS('Form E'!$AH$18:$AH$25,'Form E'!$AR3,'Form E'!$AG$18:$AG$25,'Form E'!$AQ$3,'Form E'!$AF$18:$AF$25,'Form E'!$AW$3),0)</f>
        <v>0</v>
      </c>
      <c r="N22" s="76">
        <f>IF(AND('Form E'!$AL$33=1,'Form E'!$AL$35=1,'Form E'!$Z$4&gt;1),COUNTIFS('Form E'!$AH$18:$AH$25,'Form E'!$AR3,'Form E'!$AG$18:$AG$25,'Form E'!$AQ$3,'Form E'!$AF$18:$AF$25,'Form E'!$AW$4),0)</f>
        <v>0</v>
      </c>
      <c r="O22" s="76">
        <f>IF(AND('Form E'!$AL$33=1,'Form E'!$AL$35=1,'Form E'!$Z$4&gt;1),COUNTIFS('Form E'!$AH$18:$AH$25,'Form E'!$AR3,'Form E'!$AG$18:$AG$25,'Form E'!$AQ$3,'Form E'!$AF$18:$AF$25,'Form E'!$AW$5),0)</f>
        <v>0</v>
      </c>
      <c r="P22" s="77">
        <f>IF(AND('Form E'!$AL$33=1,'Form E'!$AL$35=1,'Form E'!$Z$4&gt;1),COUNTIFS('Form E'!$AH$18:$AH$25,'Form E'!$AR3,'Form E'!$AG$18:$AG$25,'Form E'!$AQ$3,'Form E'!$AF$18:$AF$25,'Form E'!$AW$6),0)</f>
        <v>0</v>
      </c>
      <c r="Q22" s="78">
        <f>IF(AND('Form E'!$AL$33=1,'Form E'!$AL$35=1,'Form E'!$Z$4&gt;1),COUNTIFS('Form E'!$AH$18:$AH$25,'Form E'!$AR3,'Form E'!$AG$18:$AG$25,'Form E'!$AQ$4,'Form E'!$AF$18:$AF$25,'Form E'!$AW$3),0)</f>
        <v>0</v>
      </c>
      <c r="R22" s="76">
        <f>IF(AND('Form E'!$AL$33=1,'Form E'!$AL$35=1,'Form E'!$Z$4&gt;1),COUNTIFS('Form E'!$AH$18:$AH$25,'Form E'!$AR3,'Form E'!$AG$18:$AG$25,'Form E'!$AQ$4,'Form E'!$AF$18:$AF$25,'Form E'!$AW$4),0)</f>
        <v>0</v>
      </c>
      <c r="S22" s="76">
        <f>IF(AND('Form E'!$AL$33=1,'Form E'!$AL$35=1,'Form E'!$Z$4&gt;1),COUNTIFS('Form E'!$AH$18:$AH$25,'Form E'!$AR3,'Form E'!$AG$18:$AG$25,'Form E'!$AQ$4,'Form E'!$AF$18:$AF$25,'Form E'!$AW$5),0)</f>
        <v>0</v>
      </c>
      <c r="T22" s="77">
        <f>IF(AND('Form E'!$AL$33=1,'Form E'!$AL$35=1,'Form E'!$Z$4&gt;1),COUNTIFS('Form E'!$AH$18:$AH$25,'Form E'!$AR3,'Form E'!$AG$18:$AG$25,'Form E'!$AQ$4,'Form E'!$AF$18:$AF$25,'Form E'!$AW$6),0)</f>
        <v>0</v>
      </c>
      <c r="U22" s="78">
        <f>IF(AND('Form E'!$AL$33=1,'Form E'!$AL$35=1,'Form E'!$Z$4&gt;1),COUNTIFS('Form E'!$AH$18:$AH$25,'Form E'!$AR3,'Form E'!$AG$18:$AG$25,'Form E'!$AQ$5,'Form E'!$AF$18:$AF$25,'Form E'!$AW$3),0)</f>
        <v>0</v>
      </c>
      <c r="V22" s="76">
        <f>IF(AND('Form E'!$AL$33=1,'Form E'!$AL$35=1,'Form E'!$Z$4&gt;1),COUNTIFS('Form E'!$AH$18:$AH$25,'Form E'!$AR3,'Form E'!$AG$18:$AG$25,'Form E'!$AQ$5,'Form E'!$AF$18:$AF$25,'Form E'!$AW$4),0)</f>
        <v>0</v>
      </c>
      <c r="W22" s="76">
        <f>IF(AND('Form E'!$AL$33=1,'Form E'!$AL$35=1,'Form E'!$Z$4&gt;1),COUNTIFS('Form E'!$AH$18:$AH$25,'Form E'!$AR3,'Form E'!$AG$18:$AG$25,'Form E'!$AQ$5,'Form E'!$AF$18:$AF$25,'Form E'!$AW$5),0)</f>
        <v>0</v>
      </c>
      <c r="X22" s="77">
        <f>IF(AND('Form E'!$AL$33=1,'Form E'!$AL$35=1,'Form E'!$Z$4&gt;1),COUNTIFS('Form E'!$AH$18:$AH$25,'Form E'!$AR3,'Form E'!$AG$18:$AG$25,'Form E'!$AQ$5,'Form E'!$AF$18:$AF$25,'Form E'!$AW$6),0)</f>
        <v>0</v>
      </c>
      <c r="Y22" s="78">
        <f>IF(AND('Form E'!$AL$33=1,'Form E'!$AL$35=1,'Form E'!$Z$4&gt;1),COUNTIFS('Form E'!$AH$18:$AH$25,'Form E'!$AR3,'Form E'!$AG$18:$AG$25,'Form E'!$AQ$6,'Form E'!$AF$18:$AF$25,'Form E'!$AW$3),0)</f>
        <v>0</v>
      </c>
      <c r="Z22" s="76">
        <f>IF(AND('Form E'!$AL$33=1,'Form E'!$AL$35=1,'Form E'!$Z$4&gt;1),COUNTIFS('Form E'!$AH$18:$AH$25,'Form E'!$AR3,'Form E'!$AG$18:$AG$25,'Form E'!$AQ$6,'Form E'!$AF$18:$AF$25,'Form E'!$AW$4),0)</f>
        <v>0</v>
      </c>
      <c r="AA22" s="76">
        <f>IF(AND('Form E'!$AL$33=1,'Form E'!$AL$35=1,'Form E'!$Z$4&gt;1),COUNTIFS('Form E'!$AH$18:$AH$25,'Form E'!$AR3,'Form E'!$AG$18:$AG$25,'Form E'!$AQ$6,'Form E'!$AF$18:$AF$25,'Form E'!$AW$5),0)</f>
        <v>0</v>
      </c>
      <c r="AB22" s="77">
        <f>IF(AND('Form E'!$AL$33=1,'Form E'!$AL$35=1,'Form E'!$Z$4&gt;1),COUNTIFS('Form E'!$AH$18:$AH$25,'Form E'!$AR3,'Form E'!$AG$18:$AG$25,'Form E'!$AQ$6,'Form E'!$AF$18:$AF$25,'Form E'!$AW$6),0)</f>
        <v>0</v>
      </c>
      <c r="AC22" s="78">
        <f>IF(AND('Form E'!$AL$33=1,'Form E'!$AL$35=1,'Form E'!$Z$4&gt;1),COUNTIFS('Form E'!$AH$18:$AH$25,'Form E'!$AR3,'Form E'!$AG$18:$AG$25,'Form E'!$AQ$7,'Form E'!$AF$18:$AF$25,'Form E'!$AW$3),0)</f>
        <v>0</v>
      </c>
      <c r="AD22" s="76">
        <f>IF(AND('Form E'!$AL$33=1,'Form E'!$AL$35=1,'Form E'!$Z$4&gt;1),COUNTIFS('Form E'!$AH$18:$AH$25,'Form E'!$AR3,'Form E'!$AG$18:$AG$25,'Form E'!$AQ$7,'Form E'!$AF$18:$AF$25,'Form E'!$AW$4),0)</f>
        <v>0</v>
      </c>
      <c r="AE22" s="76">
        <f>IF(AND('Form E'!$AL$33=1,'Form E'!$AL$35=1,'Form E'!$Z$4&gt;1),COUNTIFS('Form E'!$AH$18:$AH$25,'Form E'!$AR3,'Form E'!$AG$18:$AG$25,'Form E'!$AQ$7,'Form E'!$AF$18:$AF$25,'Form E'!$AW$5),0)</f>
        <v>0</v>
      </c>
      <c r="AF22" s="77">
        <f>IF(AND('Form E'!$AL$33=1,'Form E'!$AL$35=1,'Form E'!$Z$4&gt;1),COUNTIFS('Form E'!$AH$18:$AH$25,'Form E'!$AR3,'Form E'!$AG$18:$AG$25,'Form E'!$AQ$7,'Form E'!$AF$18:$AF$25,'Form E'!$AW$6),0)</f>
        <v>0</v>
      </c>
      <c r="AG22" s="78">
        <f>IF(AND('Form E'!$AL$33=1,'Form E'!$AL$35=1,'Form E'!$Z$4&gt;1),COUNTIFS('Form E'!$AH$18:$AH$25,'Form E'!$AR3,'Form E'!$AG$18:$AG$25,'Form E'!$AQ$8,'Form E'!$AF$18:$AF$25,'Form E'!$AW$3),0)</f>
        <v>0</v>
      </c>
      <c r="AH22" s="76">
        <f>IF(AND('Form E'!$AL$33=1,'Form E'!$AL$35=1,'Form E'!$Z$4&gt;1),COUNTIFS('Form E'!$AH$18:$AH$25,'Form E'!$AR3,'Form E'!$AG$18:$AG$25,'Form E'!$AQ$8,'Form E'!$AF$18:$AF$25,'Form E'!$AW$4),0)</f>
        <v>0</v>
      </c>
      <c r="AI22" s="76">
        <f>IF(AND('Form E'!$AL$33=1,'Form E'!$AL$35=1,'Form E'!$Z$4&gt;1),COUNTIFS('Form E'!$AH$18:$AH$25,'Form E'!$AR3,'Form E'!$AG$18:$AG$25,'Form E'!$AQ$8,'Form E'!$AF$18:$AF$25,'Form E'!$AW$5),0)</f>
        <v>0</v>
      </c>
      <c r="AJ22" s="77">
        <f>IF(AND('Form E'!$AL$33=1,'Form E'!$AL$35=1,'Form E'!$Z$4&gt;1),COUNTIFS('Form E'!$AH$18:$AH$25,'Form E'!$AR3,'Form E'!$AG$18:$AG$25,'Form E'!$AQ$8,'Form E'!$AF$18:$AF$25,'Form E'!$AW$6),0)</f>
        <v>0</v>
      </c>
      <c r="AK22" s="78">
        <f>IF(AND('Form E'!$AL$33=1,'Form E'!$AL$35=1,'Form E'!$Z$4&gt;1),COUNTIFS('Form E'!$AH$18:$AH$25,'Form E'!AR3,'Form E'!$AI$18:$AI$25,'Form E'!$AS$3),0)</f>
        <v>0</v>
      </c>
      <c r="AL22" s="77">
        <f>IF(AND('Form E'!$AL$33=1,'Form E'!$AL$35=1,'Form E'!$Z$4&gt;1),COUNTIFS('Form E'!$AH$18:$AH$25,'Form E'!AR3,'Form E'!$AI$18:$AI$25,'Form E'!$AS$4),0)</f>
        <v>0</v>
      </c>
    </row>
    <row r="23" spans="1:38" ht="13.5" thickBot="1" x14ac:dyDescent="0.25">
      <c r="A23" s="61" t="s">
        <v>71</v>
      </c>
      <c r="B23" s="62"/>
      <c r="C23" s="62"/>
      <c r="D23" s="62"/>
      <c r="E23" s="62"/>
      <c r="F23" s="62"/>
      <c r="G23" s="62"/>
      <c r="H23" s="62"/>
      <c r="I23" s="62"/>
      <c r="J23" s="62"/>
      <c r="K23" s="62"/>
      <c r="L23" s="63"/>
      <c r="M23" s="78">
        <f>IF(AND('Form E'!$AL$33=1,'Form E'!$AL$35=1,'Form E'!$Z$4&gt;1),COUNTIFS('Form E'!$AH$18:$AH$25,'Form E'!$AR4,'Form E'!$AG$18:$AG$25,'Form E'!$AQ$3,'Form E'!$AF$18:$AF$25,'Form E'!$AW$3),0)</f>
        <v>0</v>
      </c>
      <c r="N23" s="76">
        <f>IF(AND('Form E'!$AL$33=1,'Form E'!$AL$35=1,'Form E'!$Z$4&gt;1),COUNTIFS('Form E'!$AH$18:$AH$25,'Form E'!$AR4,'Form E'!$AG$18:$AG$25,'Form E'!$AQ$3,'Form E'!$AF$18:$AF$25,'Form E'!$AW$4),0)</f>
        <v>0</v>
      </c>
      <c r="O23" s="76">
        <f>IF(AND('Form E'!$AL$33=1,'Form E'!$AL$35=1,'Form E'!$Z$4&gt;1),COUNTIFS('Form E'!$AH$18:$AH$25,'Form E'!$AR4,'Form E'!$AG$18:$AG$25,'Form E'!$AQ$3,'Form E'!$AF$18:$AF$25,'Form E'!$AW$5),0)</f>
        <v>0</v>
      </c>
      <c r="P23" s="77">
        <f>IF(AND('Form E'!$AL$33=1,'Form E'!$AL$35=1,'Form E'!$Z$4&gt;1),COUNTIFS('Form E'!$AH$18:$AH$25,'Form E'!$AR4,'Form E'!$AG$18:$AG$25,'Form E'!$AQ$3,'Form E'!$AF$18:$AF$25,'Form E'!$AW$6),0)</f>
        <v>0</v>
      </c>
      <c r="Q23" s="78">
        <f>IF(AND('Form E'!$AL$33=1,'Form E'!$AL$35=1,'Form E'!$Z$4&gt;1),COUNTIFS('Form E'!$AH$18:$AH$25,'Form E'!$AR4,'Form E'!$AG$18:$AG$25,'Form E'!$AQ$4,'Form E'!$AF$18:$AF$25,'Form E'!$AW$3),0)</f>
        <v>0</v>
      </c>
      <c r="R23" s="76">
        <f>IF(AND('Form E'!$AL$33=1,'Form E'!$AL$35=1,'Form E'!$Z$4&gt;1),COUNTIFS('Form E'!$AH$18:$AH$25,'Form E'!$AR4,'Form E'!$AG$18:$AG$25,'Form E'!$AQ$4,'Form E'!$AF$18:$AF$25,'Form E'!$AW$4),0)</f>
        <v>0</v>
      </c>
      <c r="S23" s="76">
        <f>IF(AND('Form E'!$AL$33=1,'Form E'!$AL$35=1,'Form E'!$Z$4&gt;1),COUNTIFS('Form E'!$AH$18:$AH$25,'Form E'!$AR4,'Form E'!$AG$18:$AG$25,'Form E'!$AQ$4,'Form E'!$AF$18:$AF$25,'Form E'!$AW$5),0)</f>
        <v>0</v>
      </c>
      <c r="T23" s="77">
        <f>IF(AND('Form E'!$AL$33=1,'Form E'!$AL$35=1,'Form E'!$Z$4&gt;1),COUNTIFS('Form E'!$AH$18:$AH$25,'Form E'!$AR4,'Form E'!$AG$18:$AG$25,'Form E'!$AQ$4,'Form E'!$AF$18:$AF$25,'Form E'!$AW$6),0)</f>
        <v>0</v>
      </c>
      <c r="U23" s="78">
        <f>IF(AND('Form E'!$AL$33=1,'Form E'!$AL$35=1,'Form E'!$Z$4&gt;1),COUNTIFS('Form E'!$AH$18:$AH$25,'Form E'!$AR4,'Form E'!$AG$18:$AG$25,'Form E'!$AQ$5,'Form E'!$AF$18:$AF$25,'Form E'!$AW$3),0)</f>
        <v>0</v>
      </c>
      <c r="V23" s="76">
        <f>IF(AND('Form E'!$AL$33=1,'Form E'!$AL$35=1,'Form E'!$Z$4&gt;1),COUNTIFS('Form E'!$AH$18:$AH$25,'Form E'!$AR4,'Form E'!$AG$18:$AG$25,'Form E'!$AQ$5,'Form E'!$AF$18:$AF$25,'Form E'!$AW$4),0)</f>
        <v>0</v>
      </c>
      <c r="W23" s="76">
        <f>IF(AND('Form E'!$AL$33=1,'Form E'!$AL$35=1,'Form E'!$Z$4&gt;1),COUNTIFS('Form E'!$AH$18:$AH$25,'Form E'!$AR4,'Form E'!$AG$18:$AG$25,'Form E'!$AQ$5,'Form E'!$AF$18:$AF$25,'Form E'!$AW$5),0)</f>
        <v>0</v>
      </c>
      <c r="X23" s="77">
        <f>IF(AND('Form E'!$AL$33=1,'Form E'!$AL$35=1,'Form E'!$Z$4&gt;1),COUNTIFS('Form E'!$AH$18:$AH$25,'Form E'!$AR4,'Form E'!$AG$18:$AG$25,'Form E'!$AQ$5,'Form E'!$AF$18:$AF$25,'Form E'!$AW$6),0)</f>
        <v>0</v>
      </c>
      <c r="Y23" s="78">
        <f>IF(AND('Form E'!$AL$33=1,'Form E'!$AL$35=1,'Form E'!$Z$4&gt;1),COUNTIFS('Form E'!$AH$18:$AH$25,'Form E'!$AR4,'Form E'!$AG$18:$AG$25,'Form E'!$AQ$6,'Form E'!$AF$18:$AF$25,'Form E'!$AW$3),0)</f>
        <v>0</v>
      </c>
      <c r="Z23" s="76">
        <f>IF(AND('Form E'!$AL$33=1,'Form E'!$AL$35=1,'Form E'!$Z$4&gt;1),COUNTIFS('Form E'!$AH$18:$AH$25,'Form E'!$AR4,'Form E'!$AG$18:$AG$25,'Form E'!$AQ$6,'Form E'!$AF$18:$AF$25,'Form E'!$AW$4),0)</f>
        <v>0</v>
      </c>
      <c r="AA23" s="76">
        <f>IF(AND('Form E'!$AL$33=1,'Form E'!$AL$35=1,'Form E'!$Z$4&gt;1),COUNTIFS('Form E'!$AH$18:$AH$25,'Form E'!$AR4,'Form E'!$AG$18:$AG$25,'Form E'!$AQ$6,'Form E'!$AF$18:$AF$25,'Form E'!$AW$5),0)</f>
        <v>0</v>
      </c>
      <c r="AB23" s="77">
        <f>IF(AND('Form E'!$AL$33=1,'Form E'!$AL$35=1,'Form E'!$Z$4&gt;1),COUNTIFS('Form E'!$AH$18:$AH$25,'Form E'!$AR4,'Form E'!$AG$18:$AG$25,'Form E'!$AQ$6,'Form E'!$AF$18:$AF$25,'Form E'!$AW$6),0)</f>
        <v>0</v>
      </c>
      <c r="AC23" s="78">
        <f>IF(AND('Form E'!$AL$33=1,'Form E'!$AL$35=1,'Form E'!$Z$4&gt;1),COUNTIFS('Form E'!$AH$18:$AH$25,'Form E'!$AR4,'Form E'!$AG$18:$AG$25,'Form E'!$AQ$7,'Form E'!$AF$18:$AF$25,'Form E'!$AW$3),0)</f>
        <v>0</v>
      </c>
      <c r="AD23" s="76">
        <f>IF(AND('Form E'!$AL$33=1,'Form E'!$AL$35=1,'Form E'!$Z$4&gt;1),COUNTIFS('Form E'!$AH$18:$AH$25,'Form E'!$AR4,'Form E'!$AG$18:$AG$25,'Form E'!$AQ$7,'Form E'!$AF$18:$AF$25,'Form E'!$AW$4),0)</f>
        <v>0</v>
      </c>
      <c r="AE23" s="76">
        <f>IF(AND('Form E'!$AL$33=1,'Form E'!$AL$35=1,'Form E'!$Z$4&gt;1),COUNTIFS('Form E'!$AH$18:$AH$25,'Form E'!$AR4,'Form E'!$AG$18:$AG$25,'Form E'!$AQ$7,'Form E'!$AF$18:$AF$25,'Form E'!$AW$5),0)</f>
        <v>0</v>
      </c>
      <c r="AF23" s="77">
        <f>IF(AND('Form E'!$AL$33=1,'Form E'!$AL$35=1,'Form E'!$Z$4&gt;1),COUNTIFS('Form E'!$AH$18:$AH$25,'Form E'!$AR4,'Form E'!$AG$18:$AG$25,'Form E'!$AQ$7,'Form E'!$AF$18:$AF$25,'Form E'!$AW$6),0)</f>
        <v>0</v>
      </c>
      <c r="AG23" s="78">
        <f>IF(AND('Form E'!$AL$33=1,'Form E'!$AL$35=1,'Form E'!$Z$4&gt;1),COUNTIFS('Form E'!$AH$18:$AH$25,'Form E'!$AR4,'Form E'!$AG$18:$AG$25,'Form E'!$AQ$8,'Form E'!$AF$18:$AF$25,'Form E'!$AW$3),0)</f>
        <v>0</v>
      </c>
      <c r="AH23" s="76">
        <f>IF(AND('Form E'!$AL$33=1,'Form E'!$AL$35=1,'Form E'!$Z$4&gt;1),COUNTIFS('Form E'!$AH$18:$AH$25,'Form E'!$AR4,'Form E'!$AG$18:$AG$25,'Form E'!$AQ$8,'Form E'!$AF$18:$AF$25,'Form E'!$AW$4),0)</f>
        <v>0</v>
      </c>
      <c r="AI23" s="76">
        <f>IF(AND('Form E'!$AL$33=1,'Form E'!$AL$35=1,'Form E'!$Z$4&gt;1),COUNTIFS('Form E'!$AH$18:$AH$25,'Form E'!$AR4,'Form E'!$AG$18:$AG$25,'Form E'!$AQ$8,'Form E'!$AF$18:$AF$25,'Form E'!$AW$5),0)</f>
        <v>0</v>
      </c>
      <c r="AJ23" s="77">
        <f>IF(AND('Form E'!$AL$33=1,'Form E'!$AL$35=1,'Form E'!$Z$4&gt;1),COUNTIFS('Form E'!$AH$18:$AH$25,'Form E'!$AR4,'Form E'!$AG$18:$AG$25,'Form E'!$AQ$8,'Form E'!$AF$18:$AF$25,'Form E'!$AW$6),0)</f>
        <v>0</v>
      </c>
      <c r="AK23" s="78">
        <f>IF(AND('Form E'!$AL$33=1,'Form E'!$AL$35=1,'Form E'!$Z$4&gt;1),COUNTIFS('Form E'!$AH$18:$AH$25,'Form E'!AR4,'Form E'!$AI$18:$AI$25,'Form E'!$AS$3),0)</f>
        <v>0</v>
      </c>
      <c r="AL23" s="77">
        <f>IF(AND('Form E'!$AL$33=1,'Form E'!$AL$35=1,'Form E'!$Z$4&gt;1),COUNTIFS('Form E'!$AH$18:$AH$25,'Form E'!AR4,'Form E'!$AI$18:$AI$25,'Form E'!$AS$4),0)</f>
        <v>0</v>
      </c>
    </row>
    <row r="24" spans="1:38" ht="13.5" thickBot="1" x14ac:dyDescent="0.25">
      <c r="A24" s="61" t="s">
        <v>61</v>
      </c>
      <c r="B24" s="62"/>
      <c r="C24" s="62"/>
      <c r="D24" s="62"/>
      <c r="E24" s="62"/>
      <c r="F24" s="62"/>
      <c r="G24" s="62"/>
      <c r="H24" s="62"/>
      <c r="I24" s="62"/>
      <c r="J24" s="62"/>
      <c r="K24" s="62"/>
      <c r="L24" s="63"/>
      <c r="M24" s="78">
        <f>IF(AND('Form E'!$AL$33=1,'Form E'!$AL$35=1,'Form E'!$Z$4&gt;1),COUNTIFS('Form E'!$AH$18:$AH$25,'Form E'!$AR5,'Form E'!$AG$18:$AG$25,'Form E'!$AQ$3,'Form E'!$AF$18:$AF$25,'Form E'!$AW$3),0)</f>
        <v>0</v>
      </c>
      <c r="N24" s="76">
        <f>IF(AND('Form E'!$AL$33=1,'Form E'!$AL$35=1,'Form E'!$Z$4&gt;1),COUNTIFS('Form E'!$AH$18:$AH$25,'Form E'!$AR5,'Form E'!$AG$18:$AG$25,'Form E'!$AQ$3,'Form E'!$AF$18:$AF$25,'Form E'!$AW$4),0)</f>
        <v>0</v>
      </c>
      <c r="O24" s="76">
        <f>IF(AND('Form E'!$AL$33=1,'Form E'!$AL$35=1,'Form E'!$Z$4&gt;1),COUNTIFS('Form E'!$AH$18:$AH$25,'Form E'!$AR5,'Form E'!$AG$18:$AG$25,'Form E'!$AQ$3,'Form E'!$AF$18:$AF$25,'Form E'!$AW$5),0)</f>
        <v>0</v>
      </c>
      <c r="P24" s="77">
        <f>IF(AND('Form E'!$AL$33=1,'Form E'!$AL$35=1,'Form E'!$Z$4&gt;1),COUNTIFS('Form E'!$AH$18:$AH$25,'Form E'!$AR5,'Form E'!$AG$18:$AG$25,'Form E'!$AQ$3,'Form E'!$AF$18:$AF$25,'Form E'!$AW$6),0)</f>
        <v>0</v>
      </c>
      <c r="Q24" s="78">
        <f>IF(AND('Form E'!$AL$33=1,'Form E'!$AL$35=1,'Form E'!$Z$4&gt;1),COUNTIFS('Form E'!$AH$18:$AH$25,'Form E'!$AR5,'Form E'!$AG$18:$AG$25,'Form E'!$AQ$4,'Form E'!$AF$18:$AF$25,'Form E'!$AW$3),0)</f>
        <v>0</v>
      </c>
      <c r="R24" s="76">
        <f>IF(AND('Form E'!$AL$33=1,'Form E'!$AL$35=1,'Form E'!$Z$4&gt;1),COUNTIFS('Form E'!$AH$18:$AH$25,'Form E'!$AR5,'Form E'!$AG$18:$AG$25,'Form E'!$AQ$4,'Form E'!$AF$18:$AF$25,'Form E'!$AW$4),0)</f>
        <v>0</v>
      </c>
      <c r="S24" s="76">
        <f>IF(AND('Form E'!$AL$33=1,'Form E'!$AL$35=1,'Form E'!$Z$4&gt;1),COUNTIFS('Form E'!$AH$18:$AH$25,'Form E'!$AR5,'Form E'!$AG$18:$AG$25,'Form E'!$AQ$4,'Form E'!$AF$18:$AF$25,'Form E'!$AW$5),0)</f>
        <v>0</v>
      </c>
      <c r="T24" s="77">
        <f>IF(AND('Form E'!$AL$33=1,'Form E'!$AL$35=1,'Form E'!$Z$4&gt;1),COUNTIFS('Form E'!$AH$18:$AH$25,'Form E'!$AR5,'Form E'!$AG$18:$AG$25,'Form E'!$AQ$4,'Form E'!$AF$18:$AF$25,'Form E'!$AW$6),0)</f>
        <v>0</v>
      </c>
      <c r="U24" s="78">
        <f>IF(AND('Form E'!$AL$33=1,'Form E'!$AL$35=1,'Form E'!$Z$4&gt;1),COUNTIFS('Form E'!$AH$18:$AH$25,'Form E'!$AR5,'Form E'!$AG$18:$AG$25,'Form E'!$AQ$5,'Form E'!$AF$18:$AF$25,'Form E'!$AW$3),0)</f>
        <v>0</v>
      </c>
      <c r="V24" s="76">
        <f>IF(AND('Form E'!$AL$33=1,'Form E'!$AL$35=1,'Form E'!$Z$4&gt;1),COUNTIFS('Form E'!$AH$18:$AH$25,'Form E'!$AR5,'Form E'!$AG$18:$AG$25,'Form E'!$AQ$5,'Form E'!$AF$18:$AF$25,'Form E'!$AW$4),0)</f>
        <v>0</v>
      </c>
      <c r="W24" s="76">
        <f>IF(AND('Form E'!$AL$33=1,'Form E'!$AL$35=1,'Form E'!$Z$4&gt;1),COUNTIFS('Form E'!$AH$18:$AH$25,'Form E'!$AR5,'Form E'!$AG$18:$AG$25,'Form E'!$AQ$5,'Form E'!$AF$18:$AF$25,'Form E'!$AW$5),0)</f>
        <v>0</v>
      </c>
      <c r="X24" s="77">
        <f>IF(AND('Form E'!$AL$33=1,'Form E'!$AL$35=1,'Form E'!$Z$4&gt;1),COUNTIFS('Form E'!$AH$18:$AH$25,'Form E'!$AR5,'Form E'!$AG$18:$AG$25,'Form E'!$AQ$5,'Form E'!$AF$18:$AF$25,'Form E'!$AW$6),0)</f>
        <v>0</v>
      </c>
      <c r="Y24" s="78">
        <f>IF(AND('Form E'!$AL$33=1,'Form E'!$AL$35=1,'Form E'!$Z$4&gt;1),COUNTIFS('Form E'!$AH$18:$AH$25,'Form E'!$AR5,'Form E'!$AG$18:$AG$25,'Form E'!$AQ$6,'Form E'!$AF$18:$AF$25,'Form E'!$AW$3),0)</f>
        <v>0</v>
      </c>
      <c r="Z24" s="76">
        <f>IF(AND('Form E'!$AL$33=1,'Form E'!$AL$35=1,'Form E'!$Z$4&gt;1),COUNTIFS('Form E'!$AH$18:$AH$25,'Form E'!$AR5,'Form E'!$AG$18:$AG$25,'Form E'!$AQ$6,'Form E'!$AF$18:$AF$25,'Form E'!$AW$4),0)</f>
        <v>0</v>
      </c>
      <c r="AA24" s="76">
        <f>IF(AND('Form E'!$AL$33=1,'Form E'!$AL$35=1,'Form E'!$Z$4&gt;1),COUNTIFS('Form E'!$AH$18:$AH$25,'Form E'!$AR5,'Form E'!$AG$18:$AG$25,'Form E'!$AQ$6,'Form E'!$AF$18:$AF$25,'Form E'!$AW$5),0)</f>
        <v>0</v>
      </c>
      <c r="AB24" s="77">
        <f>IF(AND('Form E'!$AL$33=1,'Form E'!$AL$35=1,'Form E'!$Z$4&gt;1),COUNTIFS('Form E'!$AH$18:$AH$25,'Form E'!$AR5,'Form E'!$AG$18:$AG$25,'Form E'!$AQ$6,'Form E'!$AF$18:$AF$25,'Form E'!$AW$6),0)</f>
        <v>0</v>
      </c>
      <c r="AC24" s="78">
        <f>IF(AND('Form E'!$AL$33=1,'Form E'!$AL$35=1,'Form E'!$Z$4&gt;1),COUNTIFS('Form E'!$AH$18:$AH$25,'Form E'!$AR5,'Form E'!$AG$18:$AG$25,'Form E'!$AQ$7,'Form E'!$AF$18:$AF$25,'Form E'!$AW$3),0)</f>
        <v>0</v>
      </c>
      <c r="AD24" s="76">
        <f>IF(AND('Form E'!$AL$33=1,'Form E'!$AL$35=1,'Form E'!$Z$4&gt;1),COUNTIFS('Form E'!$AH$18:$AH$25,'Form E'!$AR5,'Form E'!$AG$18:$AG$25,'Form E'!$AQ$7,'Form E'!$AF$18:$AF$25,'Form E'!$AW$4),0)</f>
        <v>0</v>
      </c>
      <c r="AE24" s="76">
        <f>IF(AND('Form E'!$AL$33=1,'Form E'!$AL$35=1,'Form E'!$Z$4&gt;1),COUNTIFS('Form E'!$AH$18:$AH$25,'Form E'!$AR5,'Form E'!$AG$18:$AG$25,'Form E'!$AQ$7,'Form E'!$AF$18:$AF$25,'Form E'!$AW$5),0)</f>
        <v>0</v>
      </c>
      <c r="AF24" s="77">
        <f>IF(AND('Form E'!$AL$33=1,'Form E'!$AL$35=1,'Form E'!$Z$4&gt;1),COUNTIFS('Form E'!$AH$18:$AH$25,'Form E'!$AR5,'Form E'!$AG$18:$AG$25,'Form E'!$AQ$7,'Form E'!$AF$18:$AF$25,'Form E'!$AW$6),0)</f>
        <v>0</v>
      </c>
      <c r="AG24" s="78">
        <f>IF(AND('Form E'!$AL$33=1,'Form E'!$AL$35=1,'Form E'!$Z$4&gt;1),COUNTIFS('Form E'!$AH$18:$AH$25,'Form E'!$AR5,'Form E'!$AG$18:$AG$25,'Form E'!$AQ$8,'Form E'!$AF$18:$AF$25,'Form E'!$AW$3),0)</f>
        <v>0</v>
      </c>
      <c r="AH24" s="76">
        <f>IF(AND('Form E'!$AL$33=1,'Form E'!$AL$35=1,'Form E'!$Z$4&gt;1),COUNTIFS('Form E'!$AH$18:$AH$25,'Form E'!$AR5,'Form E'!$AG$18:$AG$25,'Form E'!$AQ$8,'Form E'!$AF$18:$AF$25,'Form E'!$AW$4),0)</f>
        <v>0</v>
      </c>
      <c r="AI24" s="76">
        <f>IF(AND('Form E'!$AL$33=1,'Form E'!$AL$35=1,'Form E'!$Z$4&gt;1),COUNTIFS('Form E'!$AH$18:$AH$25,'Form E'!$AR5,'Form E'!$AG$18:$AG$25,'Form E'!$AQ$8,'Form E'!$AF$18:$AF$25,'Form E'!$AW$5),0)</f>
        <v>0</v>
      </c>
      <c r="AJ24" s="77">
        <f>IF(AND('Form E'!$AL$33=1,'Form E'!$AL$35=1,'Form E'!$Z$4&gt;1),COUNTIFS('Form E'!$AH$18:$AH$25,'Form E'!$AR5,'Form E'!$AG$18:$AG$25,'Form E'!$AQ$8,'Form E'!$AF$18:$AF$25,'Form E'!$AW$6),0)</f>
        <v>0</v>
      </c>
      <c r="AK24" s="78">
        <f>IF(AND('Form E'!$AL$33=1,'Form E'!$AL$35=1,'Form E'!$Z$4&gt;1),COUNTIFS('Form E'!$AH$18:$AH$25,'Form E'!AR5,'Form E'!$AI$18:$AI$25,'Form E'!$AS$3),0)</f>
        <v>0</v>
      </c>
      <c r="AL24" s="77">
        <f>IF(AND('Form E'!$AL$33=1,'Form E'!$AL$35=1,'Form E'!$Z$4&gt;1),COUNTIFS('Form E'!$AH$18:$AH$25,'Form E'!AR5,'Form E'!$AI$18:$AI$25,'Form E'!$AS$4),0)</f>
        <v>0</v>
      </c>
    </row>
    <row r="25" spans="1:38" ht="13.5" thickBot="1" x14ac:dyDescent="0.25">
      <c r="A25" s="61" t="s">
        <v>33</v>
      </c>
      <c r="B25" s="62"/>
      <c r="C25" s="62"/>
      <c r="D25" s="62"/>
      <c r="E25" s="62"/>
      <c r="F25" s="62"/>
      <c r="G25" s="62"/>
      <c r="H25" s="62"/>
      <c r="I25" s="62"/>
      <c r="J25" s="62"/>
      <c r="K25" s="62"/>
      <c r="L25" s="63"/>
      <c r="M25" s="78">
        <f>IF(AND('Form E'!$AL$33=1,'Form E'!$AL$35=1,'Form E'!$Z$4&gt;1),COUNTIFS('Form E'!$AH$18:$AH$25,'Form E'!$AR6,'Form E'!$AG$18:$AG$25,'Form E'!$AQ$3,'Form E'!$AF$18:$AF$25,'Form E'!$AW$3),0)</f>
        <v>0</v>
      </c>
      <c r="N25" s="76">
        <f>IF(AND('Form E'!$AL$33=1,'Form E'!$AL$35=1,'Form E'!$Z$4&gt;1),COUNTIFS('Form E'!$AH$18:$AH$25,'Form E'!$AR6,'Form E'!$AG$18:$AG$25,'Form E'!$AQ$3,'Form E'!$AF$18:$AF$25,'Form E'!$AW$4),0)</f>
        <v>0</v>
      </c>
      <c r="O25" s="76">
        <f>IF(AND('Form E'!$AL$33=1,'Form E'!$AL$35=1,'Form E'!$Z$4&gt;1),COUNTIFS('Form E'!$AH$18:$AH$25,'Form E'!$AR6,'Form E'!$AG$18:$AG$25,'Form E'!$AQ$3,'Form E'!$AF$18:$AF$25,'Form E'!$AW$5),0)</f>
        <v>0</v>
      </c>
      <c r="P25" s="77">
        <f>IF(AND('Form E'!$AL$33=1,'Form E'!$AL$35=1,'Form E'!$Z$4&gt;1),COUNTIFS('Form E'!$AH$18:$AH$25,'Form E'!$AR6,'Form E'!$AG$18:$AG$25,'Form E'!$AQ$3,'Form E'!$AF$18:$AF$25,'Form E'!$AW$6),0)</f>
        <v>0</v>
      </c>
      <c r="Q25" s="78">
        <f>IF(AND('Form E'!$AL$33=1,'Form E'!$AL$35=1,'Form E'!$Z$4&gt;1),COUNTIFS('Form E'!$AH$18:$AH$25,'Form E'!$AR6,'Form E'!$AG$18:$AG$25,'Form E'!$AQ$4,'Form E'!$AF$18:$AF$25,'Form E'!$AW$3),0)</f>
        <v>0</v>
      </c>
      <c r="R25" s="76">
        <f>IF(AND('Form E'!$AL$33=1,'Form E'!$AL$35=1,'Form E'!$Z$4&gt;1),COUNTIFS('Form E'!$AH$18:$AH$25,'Form E'!$AR6,'Form E'!$AG$18:$AG$25,'Form E'!$AQ$4,'Form E'!$AF$18:$AF$25,'Form E'!$AW$4),0)</f>
        <v>0</v>
      </c>
      <c r="S25" s="76">
        <f>IF(AND('Form E'!$AL$33=1,'Form E'!$AL$35=1,'Form E'!$Z$4&gt;1),COUNTIFS('Form E'!$AH$18:$AH$25,'Form E'!$AR6,'Form E'!$AG$18:$AG$25,'Form E'!$AQ$4,'Form E'!$AF$18:$AF$25,'Form E'!$AW$5),0)</f>
        <v>0</v>
      </c>
      <c r="T25" s="77">
        <f>IF(AND('Form E'!$AL$33=1,'Form E'!$AL$35=1,'Form E'!$Z$4&gt;1),COUNTIFS('Form E'!$AH$18:$AH$25,'Form E'!$AR6,'Form E'!$AG$18:$AG$25,'Form E'!$AQ$4,'Form E'!$AF$18:$AF$25,'Form E'!$AW$6),0)</f>
        <v>0</v>
      </c>
      <c r="U25" s="78">
        <f>IF(AND('Form E'!$AL$33=1,'Form E'!$AL$35=1,'Form E'!$Z$4&gt;1),COUNTIFS('Form E'!$AH$18:$AH$25,'Form E'!$AR6,'Form E'!$AG$18:$AG$25,'Form E'!$AQ$5,'Form E'!$AF$18:$AF$25,'Form E'!$AW$3),0)</f>
        <v>0</v>
      </c>
      <c r="V25" s="76">
        <f>IF(AND('Form E'!$AL$33=1,'Form E'!$AL$35=1,'Form E'!$Z$4&gt;1),COUNTIFS('Form E'!$AH$18:$AH$25,'Form E'!$AR6,'Form E'!$AG$18:$AG$25,'Form E'!$AQ$5,'Form E'!$AF$18:$AF$25,'Form E'!$AW$4),0)</f>
        <v>0</v>
      </c>
      <c r="W25" s="76">
        <f>IF(AND('Form E'!$AL$33=1,'Form E'!$AL$35=1,'Form E'!$Z$4&gt;1),COUNTIFS('Form E'!$AH$18:$AH$25,'Form E'!$AR6,'Form E'!$AG$18:$AG$25,'Form E'!$AQ$5,'Form E'!$AF$18:$AF$25,'Form E'!$AW$5),0)</f>
        <v>0</v>
      </c>
      <c r="X25" s="77">
        <f>IF(AND('Form E'!$AL$33=1,'Form E'!$AL$35=1,'Form E'!$Z$4&gt;1),COUNTIFS('Form E'!$AH$18:$AH$25,'Form E'!$AR6,'Form E'!$AG$18:$AG$25,'Form E'!$AQ$5,'Form E'!$AF$18:$AF$25,'Form E'!$AW$6),0)</f>
        <v>0</v>
      </c>
      <c r="Y25" s="78">
        <f>IF(AND('Form E'!$AL$33=1,'Form E'!$AL$35=1,'Form E'!$Z$4&gt;1),COUNTIFS('Form E'!$AH$18:$AH$25,'Form E'!$AR6,'Form E'!$AG$18:$AG$25,'Form E'!$AQ$6,'Form E'!$AF$18:$AF$25,'Form E'!$AW$3),0)</f>
        <v>0</v>
      </c>
      <c r="Z25" s="76">
        <f>IF(AND('Form E'!$AL$33=1,'Form E'!$AL$35=1,'Form E'!$Z$4&gt;1),COUNTIFS('Form E'!$AH$18:$AH$25,'Form E'!$AR6,'Form E'!$AG$18:$AG$25,'Form E'!$AQ$6,'Form E'!$AF$18:$AF$25,'Form E'!$AW$4),0)</f>
        <v>0</v>
      </c>
      <c r="AA25" s="76">
        <f>IF(AND('Form E'!$AL$33=1,'Form E'!$AL$35=1,'Form E'!$Z$4&gt;1),COUNTIFS('Form E'!$AH$18:$AH$25,'Form E'!$AR6,'Form E'!$AG$18:$AG$25,'Form E'!$AQ$6,'Form E'!$AF$18:$AF$25,'Form E'!$AW$5),0)</f>
        <v>0</v>
      </c>
      <c r="AB25" s="77">
        <f>IF(AND('Form E'!$AL$33=1,'Form E'!$AL$35=1,'Form E'!$Z$4&gt;1),COUNTIFS('Form E'!$AH$18:$AH$25,'Form E'!$AR6,'Form E'!$AG$18:$AG$25,'Form E'!$AQ$6,'Form E'!$AF$18:$AF$25,'Form E'!$AW$6),0)</f>
        <v>0</v>
      </c>
      <c r="AC25" s="78">
        <f>IF(AND('Form E'!$AL$33=1,'Form E'!$AL$35=1,'Form E'!$Z$4&gt;1),COUNTIFS('Form E'!$AH$18:$AH$25,'Form E'!$AR6,'Form E'!$AG$18:$AG$25,'Form E'!$AQ$7,'Form E'!$AF$18:$AF$25,'Form E'!$AW$3),0)</f>
        <v>0</v>
      </c>
      <c r="AD25" s="76">
        <f>IF(AND('Form E'!$AL$33=1,'Form E'!$AL$35=1,'Form E'!$Z$4&gt;1),COUNTIFS('Form E'!$AH$18:$AH$25,'Form E'!$AR6,'Form E'!$AG$18:$AG$25,'Form E'!$AQ$7,'Form E'!$AF$18:$AF$25,'Form E'!$AW$4),0)</f>
        <v>0</v>
      </c>
      <c r="AE25" s="76">
        <f>IF(AND('Form E'!$AL$33=1,'Form E'!$AL$35=1,'Form E'!$Z$4&gt;1),COUNTIFS('Form E'!$AH$18:$AH$25,'Form E'!$AR6,'Form E'!$AG$18:$AG$25,'Form E'!$AQ$7,'Form E'!$AF$18:$AF$25,'Form E'!$AW$5),0)</f>
        <v>0</v>
      </c>
      <c r="AF25" s="77">
        <f>IF(AND('Form E'!$AL$33=1,'Form E'!$AL$35=1,'Form E'!$Z$4&gt;1),COUNTIFS('Form E'!$AH$18:$AH$25,'Form E'!$AR6,'Form E'!$AG$18:$AG$25,'Form E'!$AQ$7,'Form E'!$AF$18:$AF$25,'Form E'!$AW$6),0)</f>
        <v>0</v>
      </c>
      <c r="AG25" s="78">
        <f>IF(AND('Form E'!$AL$33=1,'Form E'!$AL$35=1,'Form E'!$Z$4&gt;1),COUNTIFS('Form E'!$AH$18:$AH$25,'Form E'!$AR6,'Form E'!$AG$18:$AG$25,'Form E'!$AQ$8,'Form E'!$AF$18:$AF$25,'Form E'!$AW$3),0)</f>
        <v>0</v>
      </c>
      <c r="AH25" s="76">
        <f>IF(AND('Form E'!$AL$33=1,'Form E'!$AL$35=1,'Form E'!$Z$4&gt;1),COUNTIFS('Form E'!$AH$18:$AH$25,'Form E'!$AR6,'Form E'!$AG$18:$AG$25,'Form E'!$AQ$8,'Form E'!$AF$18:$AF$25,'Form E'!$AW$4),0)</f>
        <v>0</v>
      </c>
      <c r="AI25" s="76">
        <f>IF(AND('Form E'!$AL$33=1,'Form E'!$AL$35=1,'Form E'!$Z$4&gt;1),COUNTIFS('Form E'!$AH$18:$AH$25,'Form E'!$AR6,'Form E'!$AG$18:$AG$25,'Form E'!$AQ$8,'Form E'!$AF$18:$AF$25,'Form E'!$AW$5),0)</f>
        <v>0</v>
      </c>
      <c r="AJ25" s="77">
        <f>IF(AND('Form E'!$AL$33=1,'Form E'!$AL$35=1,'Form E'!$Z$4&gt;1),COUNTIFS('Form E'!$AH$18:$AH$25,'Form E'!$AR6,'Form E'!$AG$18:$AG$25,'Form E'!$AQ$8,'Form E'!$AF$18:$AF$25,'Form E'!$AW$6),0)</f>
        <v>0</v>
      </c>
      <c r="AK25" s="78">
        <f>IF(AND('Form E'!$AL$33=1,'Form E'!$AL$35=1,'Form E'!$Z$4&gt;1),COUNTIFS('Form E'!$AH$18:$AH$25,'Form E'!AR6,'Form E'!$AI$18:$AI$25,'Form E'!$AS$3),0)</f>
        <v>0</v>
      </c>
      <c r="AL25" s="77">
        <f>IF(AND('Form E'!$AL$33=1,'Form E'!$AL$35=1,'Form E'!$Z$4&gt;1),COUNTIFS('Form E'!$AH$18:$AH$25,'Form E'!AR6,'Form E'!$AI$18:$AI$25,'Form E'!$AS$4),0)</f>
        <v>0</v>
      </c>
    </row>
    <row r="26" spans="1:38" ht="13.5" thickBot="1" x14ac:dyDescent="0.25">
      <c r="A26" s="61" t="s">
        <v>64</v>
      </c>
      <c r="B26" s="62"/>
      <c r="C26" s="62"/>
      <c r="D26" s="62"/>
      <c r="E26" s="62"/>
      <c r="F26" s="62"/>
      <c r="G26" s="62"/>
      <c r="H26" s="62"/>
      <c r="I26" s="62"/>
      <c r="J26" s="62"/>
      <c r="K26" s="62"/>
      <c r="L26" s="63"/>
      <c r="M26" s="78">
        <f>IF(AND('Form E'!$AL$33=1,'Form E'!$AL$35=1,'Form E'!$Z$4&gt;1),COUNTIFS('Form E'!$AH$18:$AH$25,'Form E'!$AR7,'Form E'!$AG$18:$AG$25,'Form E'!$AQ$3,'Form E'!$AF$18:$AF$25,'Form E'!$AW$3),0)</f>
        <v>0</v>
      </c>
      <c r="N26" s="76">
        <f>IF(AND('Form E'!$AL$33=1,'Form E'!$AL$35=1,'Form E'!$Z$4&gt;1),COUNTIFS('Form E'!$AH$18:$AH$25,'Form E'!$AR7,'Form E'!$AG$18:$AG$25,'Form E'!$AQ$3,'Form E'!$AF$18:$AF$25,'Form E'!$AW$4),0)</f>
        <v>0</v>
      </c>
      <c r="O26" s="76">
        <f>IF(AND('Form E'!$AL$33=1,'Form E'!$AL$35=1,'Form E'!$Z$4&gt;1),COUNTIFS('Form E'!$AH$18:$AH$25,'Form E'!$AR7,'Form E'!$AG$18:$AG$25,'Form E'!$AQ$3,'Form E'!$AF$18:$AF$25,'Form E'!$AW$5),0)</f>
        <v>0</v>
      </c>
      <c r="P26" s="77">
        <f>IF(AND('Form E'!$AL$33=1,'Form E'!$AL$35=1,'Form E'!$Z$4&gt;1),COUNTIFS('Form E'!$AH$18:$AH$25,'Form E'!$AR7,'Form E'!$AG$18:$AG$25,'Form E'!$AQ$3,'Form E'!$AF$18:$AF$25,'Form E'!$AW$6),0)</f>
        <v>0</v>
      </c>
      <c r="Q26" s="78">
        <f>IF(AND('Form E'!$AL$33=1,'Form E'!$AL$35=1,'Form E'!$Z$4&gt;1),COUNTIFS('Form E'!$AH$18:$AH$25,'Form E'!$AR7,'Form E'!$AG$18:$AG$25,'Form E'!$AQ$4,'Form E'!$AF$18:$AF$25,'Form E'!$AW$3),0)</f>
        <v>0</v>
      </c>
      <c r="R26" s="76">
        <f>IF(AND('Form E'!$AL$33=1,'Form E'!$AL$35=1,'Form E'!$Z$4&gt;1),COUNTIFS('Form E'!$AH$18:$AH$25,'Form E'!$AR7,'Form E'!$AG$18:$AG$25,'Form E'!$AQ$4,'Form E'!$AF$18:$AF$25,'Form E'!$AW$4),0)</f>
        <v>0</v>
      </c>
      <c r="S26" s="76">
        <f>IF(AND('Form E'!$AL$33=1,'Form E'!$AL$35=1,'Form E'!$Z$4&gt;1),COUNTIFS('Form E'!$AH$18:$AH$25,'Form E'!$AR7,'Form E'!$AG$18:$AG$25,'Form E'!$AQ$4,'Form E'!$AF$18:$AF$25,'Form E'!$AW$5),0)</f>
        <v>0</v>
      </c>
      <c r="T26" s="77">
        <f>IF(AND('Form E'!$AL$33=1,'Form E'!$AL$35=1,'Form E'!$Z$4&gt;1),COUNTIFS('Form E'!$AH$18:$AH$25,'Form E'!$AR7,'Form E'!$AG$18:$AG$25,'Form E'!$AQ$4,'Form E'!$AF$18:$AF$25,'Form E'!$AW$6),0)</f>
        <v>0</v>
      </c>
      <c r="U26" s="78">
        <f>IF(AND('Form E'!$AL$33=1,'Form E'!$AL$35=1,'Form E'!$Z$4&gt;1),COUNTIFS('Form E'!$AH$18:$AH$25,'Form E'!$AR7,'Form E'!$AG$18:$AG$25,'Form E'!$AQ$5,'Form E'!$AF$18:$AF$25,'Form E'!$AW$3),0)</f>
        <v>0</v>
      </c>
      <c r="V26" s="76">
        <f>IF(AND('Form E'!$AL$33=1,'Form E'!$AL$35=1,'Form E'!$Z$4&gt;1),COUNTIFS('Form E'!$AH$18:$AH$25,'Form E'!$AR7,'Form E'!$AG$18:$AG$25,'Form E'!$AQ$5,'Form E'!$AF$18:$AF$25,'Form E'!$AW$4),0)</f>
        <v>0</v>
      </c>
      <c r="W26" s="76">
        <f>IF(AND('Form E'!$AL$33=1,'Form E'!$AL$35=1,'Form E'!$Z$4&gt;1),COUNTIFS('Form E'!$AH$18:$AH$25,'Form E'!$AR7,'Form E'!$AG$18:$AG$25,'Form E'!$AQ$5,'Form E'!$AF$18:$AF$25,'Form E'!$AW$5),0)</f>
        <v>0</v>
      </c>
      <c r="X26" s="77">
        <f>IF(AND('Form E'!$AL$33=1,'Form E'!$AL$35=1,'Form E'!$Z$4&gt;1),COUNTIFS('Form E'!$AH$18:$AH$25,'Form E'!$AR7,'Form E'!$AG$18:$AG$25,'Form E'!$AQ$5,'Form E'!$AF$18:$AF$25,'Form E'!$AW$6),0)</f>
        <v>0</v>
      </c>
      <c r="Y26" s="78">
        <f>IF(AND('Form E'!$AL$33=1,'Form E'!$AL$35=1,'Form E'!$Z$4&gt;1),COUNTIFS('Form E'!$AH$18:$AH$25,'Form E'!$AR7,'Form E'!$AG$18:$AG$25,'Form E'!$AQ$6,'Form E'!$AF$18:$AF$25,'Form E'!$AW$3),0)</f>
        <v>0</v>
      </c>
      <c r="Z26" s="76">
        <f>IF(AND('Form E'!$AL$33=1,'Form E'!$AL$35=1,'Form E'!$Z$4&gt;1),COUNTIFS('Form E'!$AH$18:$AH$25,'Form E'!$AR7,'Form E'!$AG$18:$AG$25,'Form E'!$AQ$6,'Form E'!$AF$18:$AF$25,'Form E'!$AW$4),0)</f>
        <v>0</v>
      </c>
      <c r="AA26" s="76">
        <f>IF(AND('Form E'!$AL$33=1,'Form E'!$AL$35=1,'Form E'!$Z$4&gt;1),COUNTIFS('Form E'!$AH$18:$AH$25,'Form E'!$AR7,'Form E'!$AG$18:$AG$25,'Form E'!$AQ$6,'Form E'!$AF$18:$AF$25,'Form E'!$AW$5),0)</f>
        <v>0</v>
      </c>
      <c r="AB26" s="77">
        <f>IF(AND('Form E'!$AL$33=1,'Form E'!$AL$35=1,'Form E'!$Z$4&gt;1),COUNTIFS('Form E'!$AH$18:$AH$25,'Form E'!$AR7,'Form E'!$AG$18:$AG$25,'Form E'!$AQ$6,'Form E'!$AF$18:$AF$25,'Form E'!$AW$6),0)</f>
        <v>0</v>
      </c>
      <c r="AC26" s="78">
        <f>IF(AND('Form E'!$AL$33=1,'Form E'!$AL$35=1,'Form E'!$Z$4&gt;1),COUNTIFS('Form E'!$AH$18:$AH$25,'Form E'!$AR7,'Form E'!$AG$18:$AG$25,'Form E'!$AQ$7,'Form E'!$AF$18:$AF$25,'Form E'!$AW$3),0)</f>
        <v>0</v>
      </c>
      <c r="AD26" s="76">
        <f>IF(AND('Form E'!$AL$33=1,'Form E'!$AL$35=1,'Form E'!$Z$4&gt;1),COUNTIFS('Form E'!$AH$18:$AH$25,'Form E'!$AR7,'Form E'!$AG$18:$AG$25,'Form E'!$AQ$7,'Form E'!$AF$18:$AF$25,'Form E'!$AW$4),0)</f>
        <v>0</v>
      </c>
      <c r="AE26" s="76">
        <f>IF(AND('Form E'!$AL$33=1,'Form E'!$AL$35=1,'Form E'!$Z$4&gt;1),COUNTIFS('Form E'!$AH$18:$AH$25,'Form E'!$AR7,'Form E'!$AG$18:$AG$25,'Form E'!$AQ$7,'Form E'!$AF$18:$AF$25,'Form E'!$AW$5),0)</f>
        <v>0</v>
      </c>
      <c r="AF26" s="77">
        <f>IF(AND('Form E'!$AL$33=1,'Form E'!$AL$35=1,'Form E'!$Z$4&gt;1),COUNTIFS('Form E'!$AH$18:$AH$25,'Form E'!$AR7,'Form E'!$AG$18:$AG$25,'Form E'!$AQ$7,'Form E'!$AF$18:$AF$25,'Form E'!$AW$6),0)</f>
        <v>0</v>
      </c>
      <c r="AG26" s="78">
        <f>IF(AND('Form E'!$AL$33=1,'Form E'!$AL$35=1,'Form E'!$Z$4&gt;1),COUNTIFS('Form E'!$AH$18:$AH$25,'Form E'!$AR7,'Form E'!$AG$18:$AG$25,'Form E'!$AQ$8,'Form E'!$AF$18:$AF$25,'Form E'!$AW$3),0)</f>
        <v>0</v>
      </c>
      <c r="AH26" s="76">
        <f>IF(AND('Form E'!$AL$33=1,'Form E'!$AL$35=1,'Form E'!$Z$4&gt;1),COUNTIFS('Form E'!$AH$18:$AH$25,'Form E'!$AR7,'Form E'!$AG$18:$AG$25,'Form E'!$AQ$8,'Form E'!$AF$18:$AF$25,'Form E'!$AW$4),0)</f>
        <v>0</v>
      </c>
      <c r="AI26" s="76">
        <f>IF(AND('Form E'!$AL$33=1,'Form E'!$AL$35=1,'Form E'!$Z$4&gt;1),COUNTIFS('Form E'!$AH$18:$AH$25,'Form E'!$AR7,'Form E'!$AG$18:$AG$25,'Form E'!$AQ$8,'Form E'!$AF$18:$AF$25,'Form E'!$AW$5),0)</f>
        <v>0</v>
      </c>
      <c r="AJ26" s="77">
        <f>IF(AND('Form E'!$AL$33=1,'Form E'!$AL$35=1,'Form E'!$Z$4&gt;1),COUNTIFS('Form E'!$AH$18:$AH$25,'Form E'!$AR7,'Form E'!$AG$18:$AG$25,'Form E'!$AQ$8,'Form E'!$AF$18:$AF$25,'Form E'!$AW$6),0)</f>
        <v>0</v>
      </c>
      <c r="AK26" s="78">
        <f>IF(AND('Form E'!$AL$33=1,'Form E'!$AL$35=1,'Form E'!$Z$4&gt;1),COUNTIFS('Form E'!$AH$18:$AH$25,'Form E'!AR7,'Form E'!$AI$18:$AI$25,'Form E'!$AS$3),0)</f>
        <v>0</v>
      </c>
      <c r="AL26" s="77">
        <f>IF(AND('Form E'!$AL$33=1,'Form E'!$AL$35=1,'Form E'!$Z$4&gt;1),COUNTIFS('Form E'!$AH$18:$AH$25,'Form E'!AR7,'Form E'!$AI$18:$AI$25,'Form E'!$AS$4),0)</f>
        <v>0</v>
      </c>
    </row>
    <row r="27" spans="1:38" ht="13.5" thickBot="1" x14ac:dyDescent="0.25">
      <c r="A27" s="61" t="s">
        <v>45</v>
      </c>
      <c r="B27" s="62"/>
      <c r="C27" s="62"/>
      <c r="D27" s="62"/>
      <c r="E27" s="62"/>
      <c r="F27" s="62"/>
      <c r="G27" s="62"/>
      <c r="H27" s="62"/>
      <c r="I27" s="62"/>
      <c r="J27" s="62"/>
      <c r="K27" s="62"/>
      <c r="L27" s="63"/>
      <c r="M27" s="78">
        <f>IF(AND('Form E'!$AL$33=1,'Form E'!$AL$35=1,'Form E'!$Z$4&gt;1),COUNTIFS('Form E'!$AH$18:$AH$25,'Form E'!$AR8,'Form E'!$AG$18:$AG$25,'Form E'!$AQ$3,'Form E'!$AF$18:$AF$25,'Form E'!$AW$3),0)</f>
        <v>0</v>
      </c>
      <c r="N27" s="76">
        <f>IF(AND('Form E'!$AL$33=1,'Form E'!$AL$35=1,'Form E'!$Z$4&gt;1),COUNTIFS('Form E'!$AH$18:$AH$25,'Form E'!$AR8,'Form E'!$AG$18:$AG$25,'Form E'!$AQ$3,'Form E'!$AF$18:$AF$25,'Form E'!$AW$4),0)</f>
        <v>0</v>
      </c>
      <c r="O27" s="76">
        <f>IF(AND('Form E'!$AL$33=1,'Form E'!$AL$35=1,'Form E'!$Z$4&gt;1),COUNTIFS('Form E'!$AH$18:$AH$25,'Form E'!$AR8,'Form E'!$AG$18:$AG$25,'Form E'!$AQ$3,'Form E'!$AF$18:$AF$25,'Form E'!$AW$5),0)</f>
        <v>0</v>
      </c>
      <c r="P27" s="77">
        <f>IF(AND('Form E'!$AL$33=1,'Form E'!$AL$35=1,'Form E'!$Z$4&gt;1),COUNTIFS('Form E'!$AH$18:$AH$25,'Form E'!$AR8,'Form E'!$AG$18:$AG$25,'Form E'!$AQ$3,'Form E'!$AF$18:$AF$25,'Form E'!$AW$6),0)</f>
        <v>0</v>
      </c>
      <c r="Q27" s="78">
        <f>IF(AND('Form E'!$AL$33=1,'Form E'!$AL$35=1,'Form E'!$Z$4&gt;1),COUNTIFS('Form E'!$AH$18:$AH$25,'Form E'!$AR8,'Form E'!$AG$18:$AG$25,'Form E'!$AQ$4,'Form E'!$AF$18:$AF$25,'Form E'!$AW$3),0)</f>
        <v>0</v>
      </c>
      <c r="R27" s="76">
        <f>IF(AND('Form E'!$AL$33=1,'Form E'!$AL$35=1,'Form E'!$Z$4&gt;1),COUNTIFS('Form E'!$AH$18:$AH$25,'Form E'!$AR8,'Form E'!$AG$18:$AG$25,'Form E'!$AQ$4,'Form E'!$AF$18:$AF$25,'Form E'!$AW$4),0)</f>
        <v>0</v>
      </c>
      <c r="S27" s="76">
        <f>IF(AND('Form E'!$AL$33=1,'Form E'!$AL$35=1,'Form E'!$Z$4&gt;1),COUNTIFS('Form E'!$AH$18:$AH$25,'Form E'!$AR8,'Form E'!$AG$18:$AG$25,'Form E'!$AQ$4,'Form E'!$AF$18:$AF$25,'Form E'!$AW$5),0)</f>
        <v>0</v>
      </c>
      <c r="T27" s="77">
        <f>IF(AND('Form E'!$AL$33=1,'Form E'!$AL$35=1,'Form E'!$Z$4&gt;1),COUNTIFS('Form E'!$AH$18:$AH$25,'Form E'!$AR8,'Form E'!$AG$18:$AG$25,'Form E'!$AQ$4,'Form E'!$AF$18:$AF$25,'Form E'!$AW$6),0)</f>
        <v>0</v>
      </c>
      <c r="U27" s="78">
        <f>IF(AND('Form E'!$AL$33=1,'Form E'!$AL$35=1,'Form E'!$Z$4&gt;1),COUNTIFS('Form E'!$AH$18:$AH$25,'Form E'!$AR8,'Form E'!$AG$18:$AG$25,'Form E'!$AQ$5,'Form E'!$AF$18:$AF$25,'Form E'!$AW$3),0)</f>
        <v>0</v>
      </c>
      <c r="V27" s="76">
        <f>IF(AND('Form E'!$AL$33=1,'Form E'!$AL$35=1,'Form E'!$Z$4&gt;1),COUNTIFS('Form E'!$AH$18:$AH$25,'Form E'!$AR8,'Form E'!$AG$18:$AG$25,'Form E'!$AQ$5,'Form E'!$AF$18:$AF$25,'Form E'!$AW$4),0)</f>
        <v>0</v>
      </c>
      <c r="W27" s="76">
        <f>IF(AND('Form E'!$AL$33=1,'Form E'!$AL$35=1,'Form E'!$Z$4&gt;1),COUNTIFS('Form E'!$AH$18:$AH$25,'Form E'!$AR8,'Form E'!$AG$18:$AG$25,'Form E'!$AQ$5,'Form E'!$AF$18:$AF$25,'Form E'!$AW$5),0)</f>
        <v>0</v>
      </c>
      <c r="X27" s="77">
        <f>IF(AND('Form E'!$AL$33=1,'Form E'!$AL$35=1,'Form E'!$Z$4&gt;1),COUNTIFS('Form E'!$AH$18:$AH$25,'Form E'!$AR8,'Form E'!$AG$18:$AG$25,'Form E'!$AQ$5,'Form E'!$AF$18:$AF$25,'Form E'!$AW$6),0)</f>
        <v>0</v>
      </c>
      <c r="Y27" s="78">
        <f>IF(AND('Form E'!$AL$33=1,'Form E'!$AL$35=1,'Form E'!$Z$4&gt;1),COUNTIFS('Form E'!$AH$18:$AH$25,'Form E'!$AR8,'Form E'!$AG$18:$AG$25,'Form E'!$AQ$6,'Form E'!$AF$18:$AF$25,'Form E'!$AW$3),0)</f>
        <v>0</v>
      </c>
      <c r="Z27" s="76">
        <f>IF(AND('Form E'!$AL$33=1,'Form E'!$AL$35=1,'Form E'!$Z$4&gt;1),COUNTIFS('Form E'!$AH$18:$AH$25,'Form E'!$AR8,'Form E'!$AG$18:$AG$25,'Form E'!$AQ$6,'Form E'!$AF$18:$AF$25,'Form E'!$AW$4),0)</f>
        <v>0</v>
      </c>
      <c r="AA27" s="76">
        <f>IF(AND('Form E'!$AL$33=1,'Form E'!$AL$35=1,'Form E'!$Z$4&gt;1),COUNTIFS('Form E'!$AH$18:$AH$25,'Form E'!$AR8,'Form E'!$AG$18:$AG$25,'Form E'!$AQ$6,'Form E'!$AF$18:$AF$25,'Form E'!$AW$5),0)</f>
        <v>0</v>
      </c>
      <c r="AB27" s="77">
        <f>IF(AND('Form E'!$AL$33=1,'Form E'!$AL$35=1,'Form E'!$Z$4&gt;1),COUNTIFS('Form E'!$AH$18:$AH$25,'Form E'!$AR8,'Form E'!$AG$18:$AG$25,'Form E'!$AQ$6,'Form E'!$AF$18:$AF$25,'Form E'!$AW$6),0)</f>
        <v>0</v>
      </c>
      <c r="AC27" s="78">
        <f>IF(AND('Form E'!$AL$33=1,'Form E'!$AL$35=1,'Form E'!$Z$4&gt;1),COUNTIFS('Form E'!$AH$18:$AH$25,'Form E'!$AR8,'Form E'!$AG$18:$AG$25,'Form E'!$AQ$7,'Form E'!$AF$18:$AF$25,'Form E'!$AW$3),0)</f>
        <v>0</v>
      </c>
      <c r="AD27" s="76">
        <f>IF(AND('Form E'!$AL$33=1,'Form E'!$AL$35=1,'Form E'!$Z$4&gt;1),COUNTIFS('Form E'!$AH$18:$AH$25,'Form E'!$AR8,'Form E'!$AG$18:$AG$25,'Form E'!$AQ$7,'Form E'!$AF$18:$AF$25,'Form E'!$AW$4),0)</f>
        <v>0</v>
      </c>
      <c r="AE27" s="76">
        <f>IF(AND('Form E'!$AL$33=1,'Form E'!$AL$35=1,'Form E'!$Z$4&gt;1),COUNTIFS('Form E'!$AH$18:$AH$25,'Form E'!$AR8,'Form E'!$AG$18:$AG$25,'Form E'!$AQ$7,'Form E'!$AF$18:$AF$25,'Form E'!$AW$5),0)</f>
        <v>0</v>
      </c>
      <c r="AF27" s="77">
        <f>IF(AND('Form E'!$AL$33=1,'Form E'!$AL$35=1,'Form E'!$Z$4&gt;1),COUNTIFS('Form E'!$AH$18:$AH$25,'Form E'!$AR8,'Form E'!$AG$18:$AG$25,'Form E'!$AQ$7,'Form E'!$AF$18:$AF$25,'Form E'!$AW$6),0)</f>
        <v>0</v>
      </c>
      <c r="AG27" s="78">
        <f>IF(AND('Form E'!$AL$33=1,'Form E'!$AL$35=1,'Form E'!$Z$4&gt;1),COUNTIFS('Form E'!$AH$18:$AH$25,'Form E'!$AR8,'Form E'!$AG$18:$AG$25,'Form E'!$AQ$8,'Form E'!$AF$18:$AF$25,'Form E'!$AW$3),0)</f>
        <v>0</v>
      </c>
      <c r="AH27" s="76">
        <f>IF(AND('Form E'!$AL$33=1,'Form E'!$AL$35=1,'Form E'!$Z$4&gt;1),COUNTIFS('Form E'!$AH$18:$AH$25,'Form E'!$AR8,'Form E'!$AG$18:$AG$25,'Form E'!$AQ$8,'Form E'!$AF$18:$AF$25,'Form E'!$AW$4),0)</f>
        <v>0</v>
      </c>
      <c r="AI27" s="76">
        <f>IF(AND('Form E'!$AL$33=1,'Form E'!$AL$35=1,'Form E'!$Z$4&gt;1),COUNTIFS('Form E'!$AH$18:$AH$25,'Form E'!$AR8,'Form E'!$AG$18:$AG$25,'Form E'!$AQ$8,'Form E'!$AF$18:$AF$25,'Form E'!$AW$5),0)</f>
        <v>0</v>
      </c>
      <c r="AJ27" s="77">
        <f>IF(AND('Form E'!$AL$33=1,'Form E'!$AL$35=1,'Form E'!$Z$4&gt;1),COUNTIFS('Form E'!$AH$18:$AH$25,'Form E'!$AR8,'Form E'!$AG$18:$AG$25,'Form E'!$AQ$8,'Form E'!$AF$18:$AF$25,'Form E'!$AW$6),0)</f>
        <v>0</v>
      </c>
      <c r="AK27" s="78">
        <f>IF(AND('Form E'!$AL$33=1,'Form E'!$AL$35=1,'Form E'!$Z$4&gt;1),COUNTIFS('Form E'!$AH$18:$AH$25,'Form E'!AR8,'Form E'!$AI$18:$AI$25,'Form E'!$AS$3),0)</f>
        <v>0</v>
      </c>
      <c r="AL27" s="77">
        <f>IF(AND('Form E'!$AL$33=1,'Form E'!$AL$35=1,'Form E'!$Z$4&gt;1),COUNTIFS('Form E'!$AH$18:$AH$25,'Form E'!AR8,'Form E'!$AI$18:$AI$25,'Form E'!$AS$4),0)</f>
        <v>0</v>
      </c>
    </row>
    <row r="28" spans="1:38" ht="13.5" thickBot="1" x14ac:dyDescent="0.25">
      <c r="A28" s="61" t="s">
        <v>67</v>
      </c>
      <c r="B28" s="62"/>
      <c r="C28" s="62"/>
      <c r="D28" s="62"/>
      <c r="E28" s="62"/>
      <c r="F28" s="62"/>
      <c r="G28" s="62"/>
      <c r="H28" s="62"/>
      <c r="I28" s="62"/>
      <c r="J28" s="62"/>
      <c r="K28" s="62"/>
      <c r="L28" s="63"/>
      <c r="M28" s="78">
        <f>IF(AND('Form E'!$AL$33=1,'Form E'!$AL$35=1,'Form E'!$Z$4&gt;1),COUNTIFS('Form E'!$AH$18:$AH$25,'Form E'!$AR9,'Form E'!$AG$18:$AG$25,'Form E'!$AQ$3,'Form E'!$AF$18:$AF$25,'Form E'!$AW$3),0)</f>
        <v>0</v>
      </c>
      <c r="N28" s="76">
        <f>IF(AND('Form E'!$AL$33=1,'Form E'!$AL$35=1,'Form E'!$Z$4&gt;1),COUNTIFS('Form E'!$AH$18:$AH$25,'Form E'!$AR9,'Form E'!$AG$18:$AG$25,'Form E'!$AQ$3,'Form E'!$AF$18:$AF$25,'Form E'!$AW$4),0)</f>
        <v>0</v>
      </c>
      <c r="O28" s="76">
        <f>IF(AND('Form E'!$AL$33=1,'Form E'!$AL$35=1,'Form E'!$Z$4&gt;1),COUNTIFS('Form E'!$AH$18:$AH$25,'Form E'!$AR9,'Form E'!$AG$18:$AG$25,'Form E'!$AQ$3,'Form E'!$AF$18:$AF$25,'Form E'!$AW$5),0)</f>
        <v>0</v>
      </c>
      <c r="P28" s="77">
        <f>IF(AND('Form E'!$AL$33=1,'Form E'!$AL$35=1,'Form E'!$Z$4&gt;1),COUNTIFS('Form E'!$AH$18:$AH$25,'Form E'!$AR9,'Form E'!$AG$18:$AG$25,'Form E'!$AQ$3,'Form E'!$AF$18:$AF$25,'Form E'!$AW$6),0)</f>
        <v>0</v>
      </c>
      <c r="Q28" s="78">
        <f>IF(AND('Form E'!$AL$33=1,'Form E'!$AL$35=1,'Form E'!$Z$4&gt;1),COUNTIFS('Form E'!$AH$18:$AH$25,'Form E'!$AR9,'Form E'!$AG$18:$AG$25,'Form E'!$AQ$4,'Form E'!$AF$18:$AF$25,'Form E'!$AW$3),0)</f>
        <v>0</v>
      </c>
      <c r="R28" s="76">
        <f>IF(AND('Form E'!$AL$33=1,'Form E'!$AL$35=1,'Form E'!$Z$4&gt;1),COUNTIFS('Form E'!$AH$18:$AH$25,'Form E'!$AR9,'Form E'!$AG$18:$AG$25,'Form E'!$AQ$4,'Form E'!$AF$18:$AF$25,'Form E'!$AW$4),0)</f>
        <v>0</v>
      </c>
      <c r="S28" s="76">
        <f>IF(AND('Form E'!$AL$33=1,'Form E'!$AL$35=1,'Form E'!$Z$4&gt;1),COUNTIFS('Form E'!$AH$18:$AH$25,'Form E'!$AR9,'Form E'!$AG$18:$AG$25,'Form E'!$AQ$4,'Form E'!$AF$18:$AF$25,'Form E'!$AW$5),0)</f>
        <v>0</v>
      </c>
      <c r="T28" s="77">
        <f>IF(AND('Form E'!$AL$33=1,'Form E'!$AL$35=1,'Form E'!$Z$4&gt;1),COUNTIFS('Form E'!$AH$18:$AH$25,'Form E'!$AR9,'Form E'!$AG$18:$AG$25,'Form E'!$AQ$4,'Form E'!$AF$18:$AF$25,'Form E'!$AW$6),0)</f>
        <v>0</v>
      </c>
      <c r="U28" s="78">
        <f>IF(AND('Form E'!$AL$33=1,'Form E'!$AL$35=1,'Form E'!$Z$4&gt;1),COUNTIFS('Form E'!$AH$18:$AH$25,'Form E'!$AR9,'Form E'!$AG$18:$AG$25,'Form E'!$AQ$5,'Form E'!$AF$18:$AF$25,'Form E'!$AW$3),0)</f>
        <v>0</v>
      </c>
      <c r="V28" s="76">
        <f>IF(AND('Form E'!$AL$33=1,'Form E'!$AL$35=1,'Form E'!$Z$4&gt;1),COUNTIFS('Form E'!$AH$18:$AH$25,'Form E'!$AR9,'Form E'!$AG$18:$AG$25,'Form E'!$AQ$5,'Form E'!$AF$18:$AF$25,'Form E'!$AW$4),0)</f>
        <v>0</v>
      </c>
      <c r="W28" s="76">
        <f>IF(AND('Form E'!$AL$33=1,'Form E'!$AL$35=1,'Form E'!$Z$4&gt;1),COUNTIFS('Form E'!$AH$18:$AH$25,'Form E'!$AR9,'Form E'!$AG$18:$AG$25,'Form E'!$AQ$5,'Form E'!$AF$18:$AF$25,'Form E'!$AW$5),0)</f>
        <v>0</v>
      </c>
      <c r="X28" s="77">
        <f>IF(AND('Form E'!$AL$33=1,'Form E'!$AL$35=1,'Form E'!$Z$4&gt;1),COUNTIFS('Form E'!$AH$18:$AH$25,'Form E'!$AR9,'Form E'!$AG$18:$AG$25,'Form E'!$AQ$5,'Form E'!$AF$18:$AF$25,'Form E'!$AW$6),0)</f>
        <v>0</v>
      </c>
      <c r="Y28" s="78">
        <f>IF(AND('Form E'!$AL$33=1,'Form E'!$AL$35=1,'Form E'!$Z$4&gt;1),COUNTIFS('Form E'!$AH$18:$AH$25,'Form E'!$AR9,'Form E'!$AG$18:$AG$25,'Form E'!$AQ$6,'Form E'!$AF$18:$AF$25,'Form E'!$AW$3),0)</f>
        <v>0</v>
      </c>
      <c r="Z28" s="76">
        <f>IF(AND('Form E'!$AL$33=1,'Form E'!$AL$35=1,'Form E'!$Z$4&gt;1),COUNTIFS('Form E'!$AH$18:$AH$25,'Form E'!$AR9,'Form E'!$AG$18:$AG$25,'Form E'!$AQ$6,'Form E'!$AF$18:$AF$25,'Form E'!$AW$4),0)</f>
        <v>0</v>
      </c>
      <c r="AA28" s="76">
        <f>IF(AND('Form E'!$AL$33=1,'Form E'!$AL$35=1,'Form E'!$Z$4&gt;1),COUNTIFS('Form E'!$AH$18:$AH$25,'Form E'!$AR9,'Form E'!$AG$18:$AG$25,'Form E'!$AQ$6,'Form E'!$AF$18:$AF$25,'Form E'!$AW$5),0)</f>
        <v>0</v>
      </c>
      <c r="AB28" s="77">
        <f>IF(AND('Form E'!$AL$33=1,'Form E'!$AL$35=1,'Form E'!$Z$4&gt;1),COUNTIFS('Form E'!$AH$18:$AH$25,'Form E'!$AR9,'Form E'!$AG$18:$AG$25,'Form E'!$AQ$6,'Form E'!$AF$18:$AF$25,'Form E'!$AW$6),0)</f>
        <v>0</v>
      </c>
      <c r="AC28" s="78">
        <f>IF(AND('Form E'!$AL$33=1,'Form E'!$AL$35=1,'Form E'!$Z$4&gt;1),COUNTIFS('Form E'!$AH$18:$AH$25,'Form E'!$AR9,'Form E'!$AG$18:$AG$25,'Form E'!$AQ$7,'Form E'!$AF$18:$AF$25,'Form E'!$AW$3),0)</f>
        <v>0</v>
      </c>
      <c r="AD28" s="76">
        <f>IF(AND('Form E'!$AL$33=1,'Form E'!$AL$35=1,'Form E'!$Z$4&gt;1),COUNTIFS('Form E'!$AH$18:$AH$25,'Form E'!$AR9,'Form E'!$AG$18:$AG$25,'Form E'!$AQ$7,'Form E'!$AF$18:$AF$25,'Form E'!$AW$4),0)</f>
        <v>0</v>
      </c>
      <c r="AE28" s="76">
        <f>IF(AND('Form E'!$AL$33=1,'Form E'!$AL$35=1,'Form E'!$Z$4&gt;1),COUNTIFS('Form E'!$AH$18:$AH$25,'Form E'!$AR9,'Form E'!$AG$18:$AG$25,'Form E'!$AQ$7,'Form E'!$AF$18:$AF$25,'Form E'!$AW$5),0)</f>
        <v>0</v>
      </c>
      <c r="AF28" s="77">
        <f>IF(AND('Form E'!$AL$33=1,'Form E'!$AL$35=1,'Form E'!$Z$4&gt;1),COUNTIFS('Form E'!$AH$18:$AH$25,'Form E'!$AR9,'Form E'!$AG$18:$AG$25,'Form E'!$AQ$7,'Form E'!$AF$18:$AF$25,'Form E'!$AW$6),0)</f>
        <v>0</v>
      </c>
      <c r="AG28" s="78">
        <f>IF(AND('Form E'!$AL$33=1,'Form E'!$AL$35=1,'Form E'!$Z$4&gt;1),COUNTIFS('Form E'!$AH$18:$AH$25,'Form E'!$AR9,'Form E'!$AG$18:$AG$25,'Form E'!$AQ$8,'Form E'!$AF$18:$AF$25,'Form E'!$AW$3),0)</f>
        <v>0</v>
      </c>
      <c r="AH28" s="76">
        <f>IF(AND('Form E'!$AL$33=1,'Form E'!$AL$35=1,'Form E'!$Z$4&gt;1),COUNTIFS('Form E'!$AH$18:$AH$25,'Form E'!$AR9,'Form E'!$AG$18:$AG$25,'Form E'!$AQ$8,'Form E'!$AF$18:$AF$25,'Form E'!$AW$4),0)</f>
        <v>0</v>
      </c>
      <c r="AI28" s="76">
        <f>IF(AND('Form E'!$AL$33=1,'Form E'!$AL$35=1,'Form E'!$Z$4&gt;1),COUNTIFS('Form E'!$AH$18:$AH$25,'Form E'!$AR9,'Form E'!$AG$18:$AG$25,'Form E'!$AQ$8,'Form E'!$AF$18:$AF$25,'Form E'!$AW$5),0)</f>
        <v>0</v>
      </c>
      <c r="AJ28" s="77">
        <f>IF(AND('Form E'!$AL$33=1,'Form E'!$AL$35=1,'Form E'!$Z$4&gt;1),COUNTIFS('Form E'!$AH$18:$AH$25,'Form E'!$AR9,'Form E'!$AG$18:$AG$25,'Form E'!$AQ$8,'Form E'!$AF$18:$AF$25,'Form E'!$AW$6),0)</f>
        <v>0</v>
      </c>
      <c r="AK28" s="78">
        <f>IF(AND('Form E'!$AL$33=1,'Form E'!$AL$35=1,'Form E'!$Z$4&gt;1),COUNTIFS('Form E'!$AH$18:$AH$25,'Form E'!AR9,'Form E'!$AI$18:$AI$25,'Form E'!$AS$3),0)</f>
        <v>0</v>
      </c>
      <c r="AL28" s="77">
        <f>IF(AND('Form E'!$AL$33=1,'Form E'!$AL$35=1,'Form E'!$Z$4&gt;1),COUNTIFS('Form E'!$AH$18:$AH$25,'Form E'!AR9,'Form E'!$AI$18:$AI$25,'Form E'!$AS$4),0)</f>
        <v>0</v>
      </c>
    </row>
    <row r="29" spans="1:38" ht="13.5" thickBot="1" x14ac:dyDescent="0.25">
      <c r="A29" s="61" t="s">
        <v>54</v>
      </c>
      <c r="B29" s="62"/>
      <c r="C29" s="62"/>
      <c r="D29" s="62"/>
      <c r="E29" s="62"/>
      <c r="F29" s="62"/>
      <c r="G29" s="62"/>
      <c r="H29" s="62"/>
      <c r="I29" s="62"/>
      <c r="J29" s="62"/>
      <c r="K29" s="62"/>
      <c r="L29" s="63"/>
      <c r="M29" s="78">
        <f>IF(AND('Form E'!$AL$33=1,'Form E'!$AL$35=1,'Form E'!$Z$4&gt;1),COUNTIFS('Form E'!$AH$18:$AH$25,'Form E'!$AR10,'Form E'!$AG$18:$AG$25,'Form E'!$AQ$3,'Form E'!$AF$18:$AF$25,'Form E'!$AW$3),0)</f>
        <v>0</v>
      </c>
      <c r="N29" s="76">
        <f>IF(AND('Form E'!$AL$33=1,'Form E'!$AL$35=1,'Form E'!$Z$4&gt;1),COUNTIFS('Form E'!$AH$18:$AH$25,'Form E'!$AR10,'Form E'!$AG$18:$AG$25,'Form E'!$AQ$3,'Form E'!$AF$18:$AF$25,'Form E'!$AW$4),0)</f>
        <v>0</v>
      </c>
      <c r="O29" s="76">
        <f>IF(AND('Form E'!$AL$33=1,'Form E'!$AL$35=1,'Form E'!$Z$4&gt;1),COUNTIFS('Form E'!$AH$18:$AH$25,'Form E'!$AR10,'Form E'!$AG$18:$AG$25,'Form E'!$AQ$3,'Form E'!$AF$18:$AF$25,'Form E'!$AW$5),0)</f>
        <v>0</v>
      </c>
      <c r="P29" s="77">
        <f>IF(AND('Form E'!$AL$33=1,'Form E'!$AL$35=1,'Form E'!$Z$4&gt;1),COUNTIFS('Form E'!$AH$18:$AH$25,'Form E'!$AR10,'Form E'!$AG$18:$AG$25,'Form E'!$AQ$3,'Form E'!$AF$18:$AF$25,'Form E'!$AW$6),0)</f>
        <v>0</v>
      </c>
      <c r="Q29" s="78">
        <f>IF(AND('Form E'!$AL$33=1,'Form E'!$AL$35=1,'Form E'!$Z$4&gt;1),COUNTIFS('Form E'!$AH$18:$AH$25,'Form E'!$AR10,'Form E'!$AG$18:$AG$25,'Form E'!$AQ$4,'Form E'!$AF$18:$AF$25,'Form E'!$AW$3),0)</f>
        <v>0</v>
      </c>
      <c r="R29" s="76">
        <f>IF(AND('Form E'!$AL$33=1,'Form E'!$AL$35=1,'Form E'!$Z$4&gt;1),COUNTIFS('Form E'!$AH$18:$AH$25,'Form E'!$AR10,'Form E'!$AG$18:$AG$25,'Form E'!$AQ$4,'Form E'!$AF$18:$AF$25,'Form E'!$AW$4),0)</f>
        <v>0</v>
      </c>
      <c r="S29" s="76">
        <f>IF(AND('Form E'!$AL$33=1,'Form E'!$AL$35=1,'Form E'!$Z$4&gt;1),COUNTIFS('Form E'!$AH$18:$AH$25,'Form E'!$AR10,'Form E'!$AG$18:$AG$25,'Form E'!$AQ$4,'Form E'!$AF$18:$AF$25,'Form E'!$AW$5),0)</f>
        <v>0</v>
      </c>
      <c r="T29" s="77">
        <f>IF(AND('Form E'!$AL$33=1,'Form E'!$AL$35=1,'Form E'!$Z$4&gt;1),COUNTIFS('Form E'!$AH$18:$AH$25,'Form E'!$AR10,'Form E'!$AG$18:$AG$25,'Form E'!$AQ$4,'Form E'!$AF$18:$AF$25,'Form E'!$AW$6),0)</f>
        <v>0</v>
      </c>
      <c r="U29" s="78">
        <f>IF(AND('Form E'!$AL$33=1,'Form E'!$AL$35=1,'Form E'!$Z$4&gt;1),COUNTIFS('Form E'!$AH$18:$AH$25,'Form E'!$AR10,'Form E'!$AG$18:$AG$25,'Form E'!$AQ$5,'Form E'!$AF$18:$AF$25,'Form E'!$AW$3),0)</f>
        <v>0</v>
      </c>
      <c r="V29" s="76">
        <f>IF(AND('Form E'!$AL$33=1,'Form E'!$AL$35=1,'Form E'!$Z$4&gt;1),COUNTIFS('Form E'!$AH$18:$AH$25,'Form E'!$AR10,'Form E'!$AG$18:$AG$25,'Form E'!$AQ$5,'Form E'!$AF$18:$AF$25,'Form E'!$AW$4),0)</f>
        <v>0</v>
      </c>
      <c r="W29" s="76">
        <f>IF(AND('Form E'!$AL$33=1,'Form E'!$AL$35=1,'Form E'!$Z$4&gt;1),COUNTIFS('Form E'!$AH$18:$AH$25,'Form E'!$AR10,'Form E'!$AG$18:$AG$25,'Form E'!$AQ$5,'Form E'!$AF$18:$AF$25,'Form E'!$AW$5),0)</f>
        <v>0</v>
      </c>
      <c r="X29" s="77">
        <f>IF(AND('Form E'!$AL$33=1,'Form E'!$AL$35=1,'Form E'!$Z$4&gt;1),COUNTIFS('Form E'!$AH$18:$AH$25,'Form E'!$AR10,'Form E'!$AG$18:$AG$25,'Form E'!$AQ$5,'Form E'!$AF$18:$AF$25,'Form E'!$AW$6),0)</f>
        <v>0</v>
      </c>
      <c r="Y29" s="78">
        <f>IF(AND('Form E'!$AL$33=1,'Form E'!$AL$35=1,'Form E'!$Z$4&gt;1),COUNTIFS('Form E'!$AH$18:$AH$25,'Form E'!$AR10,'Form E'!$AG$18:$AG$25,'Form E'!$AQ$6,'Form E'!$AF$18:$AF$25,'Form E'!$AW$3),0)</f>
        <v>0</v>
      </c>
      <c r="Z29" s="76">
        <f>IF(AND('Form E'!$AL$33=1,'Form E'!$AL$35=1,'Form E'!$Z$4&gt;1),COUNTIFS('Form E'!$AH$18:$AH$25,'Form E'!$AR10,'Form E'!$AG$18:$AG$25,'Form E'!$AQ$6,'Form E'!$AF$18:$AF$25,'Form E'!$AW$4),0)</f>
        <v>0</v>
      </c>
      <c r="AA29" s="76">
        <f>IF(AND('Form E'!$AL$33=1,'Form E'!$AL$35=1,'Form E'!$Z$4&gt;1),COUNTIFS('Form E'!$AH$18:$AH$25,'Form E'!$AR10,'Form E'!$AG$18:$AG$25,'Form E'!$AQ$6,'Form E'!$AF$18:$AF$25,'Form E'!$AW$5),0)</f>
        <v>0</v>
      </c>
      <c r="AB29" s="77">
        <f>IF(AND('Form E'!$AL$33=1,'Form E'!$AL$35=1,'Form E'!$Z$4&gt;1),COUNTIFS('Form E'!$AH$18:$AH$25,'Form E'!$AR10,'Form E'!$AG$18:$AG$25,'Form E'!$AQ$6,'Form E'!$AF$18:$AF$25,'Form E'!$AW$6),0)</f>
        <v>0</v>
      </c>
      <c r="AC29" s="78">
        <f>IF(AND('Form E'!$AL$33=1,'Form E'!$AL$35=1,'Form E'!$Z$4&gt;1),COUNTIFS('Form E'!$AH$18:$AH$25,'Form E'!$AR10,'Form E'!$AG$18:$AG$25,'Form E'!$AQ$7,'Form E'!$AF$18:$AF$25,'Form E'!$AW$3),0)</f>
        <v>0</v>
      </c>
      <c r="AD29" s="76">
        <f>IF(AND('Form E'!$AL$33=1,'Form E'!$AL$35=1,'Form E'!$Z$4&gt;1),COUNTIFS('Form E'!$AH$18:$AH$25,'Form E'!$AR10,'Form E'!$AG$18:$AG$25,'Form E'!$AQ$7,'Form E'!$AF$18:$AF$25,'Form E'!$AW$4),0)</f>
        <v>0</v>
      </c>
      <c r="AE29" s="76">
        <f>IF(AND('Form E'!$AL$33=1,'Form E'!$AL$35=1,'Form E'!$Z$4&gt;1),COUNTIFS('Form E'!$AH$18:$AH$25,'Form E'!$AR10,'Form E'!$AG$18:$AG$25,'Form E'!$AQ$7,'Form E'!$AF$18:$AF$25,'Form E'!$AW$5),0)</f>
        <v>0</v>
      </c>
      <c r="AF29" s="77">
        <f>IF(AND('Form E'!$AL$33=1,'Form E'!$AL$35=1,'Form E'!$Z$4&gt;1),COUNTIFS('Form E'!$AH$18:$AH$25,'Form E'!$AR10,'Form E'!$AG$18:$AG$25,'Form E'!$AQ$7,'Form E'!$AF$18:$AF$25,'Form E'!$AW$6),0)</f>
        <v>0</v>
      </c>
      <c r="AG29" s="78">
        <f>IF(AND('Form E'!$AL$33=1,'Form E'!$AL$35=1,'Form E'!$Z$4&gt;1),COUNTIFS('Form E'!$AH$18:$AH$25,'Form E'!$AR10,'Form E'!$AG$18:$AG$25,'Form E'!$AQ$8,'Form E'!$AF$18:$AF$25,'Form E'!$AW$3),0)</f>
        <v>0</v>
      </c>
      <c r="AH29" s="76">
        <f>IF(AND('Form E'!$AL$33=1,'Form E'!$AL$35=1,'Form E'!$Z$4&gt;1),COUNTIFS('Form E'!$AH$18:$AH$25,'Form E'!$AR10,'Form E'!$AG$18:$AG$25,'Form E'!$AQ$8,'Form E'!$AF$18:$AF$25,'Form E'!$AW$4),0)</f>
        <v>0</v>
      </c>
      <c r="AI29" s="76">
        <f>IF(AND('Form E'!$AL$33=1,'Form E'!$AL$35=1,'Form E'!$Z$4&gt;1),COUNTIFS('Form E'!$AH$18:$AH$25,'Form E'!$AR10,'Form E'!$AG$18:$AG$25,'Form E'!$AQ$8,'Form E'!$AF$18:$AF$25,'Form E'!$AW$5),0)</f>
        <v>0</v>
      </c>
      <c r="AJ29" s="77">
        <f>IF(AND('Form E'!$AL$33=1,'Form E'!$AL$35=1,'Form E'!$Z$4&gt;1),COUNTIFS('Form E'!$AH$18:$AH$25,'Form E'!$AR10,'Form E'!$AG$18:$AG$25,'Form E'!$AQ$8,'Form E'!$AF$18:$AF$25,'Form E'!$AW$6),0)</f>
        <v>0</v>
      </c>
      <c r="AK29" s="78">
        <f>IF(AND('Form E'!$AL$33=1,'Form E'!$AL$35=1,'Form E'!$Z$4&gt;1),COUNTIFS('Form E'!$AH$18:$AH$25,'Form E'!AR10,'Form E'!$AI$18:$AI$25,'Form E'!$AS$3),0)</f>
        <v>0</v>
      </c>
      <c r="AL29" s="77">
        <f>IF(AND('Form E'!$AL$33=1,'Form E'!$AL$35=1,'Form E'!$Z$4&gt;1),COUNTIFS('Form E'!$AH$18:$AH$25,'Form E'!AR10,'Form E'!$AI$18:$AI$25,'Form E'!$AS$4),0)</f>
        <v>0</v>
      </c>
    </row>
    <row r="30" spans="1:38" ht="13.5" thickBot="1" x14ac:dyDescent="0.25">
      <c r="A30" s="61" t="s">
        <v>75</v>
      </c>
      <c r="B30" s="62"/>
      <c r="C30" s="62"/>
      <c r="D30" s="62"/>
      <c r="E30" s="62"/>
      <c r="F30" s="62"/>
      <c r="G30" s="62"/>
      <c r="H30" s="62"/>
      <c r="I30" s="62"/>
      <c r="J30" s="62"/>
      <c r="K30" s="62"/>
      <c r="L30" s="63"/>
      <c r="M30" s="78">
        <f>IF(AND('Form E'!$AL$33=1,'Form E'!$AL$35=1,'Form E'!$Z$4&gt;1),COUNTIFS('Form E'!$AH$18:$AH$25,'Form E'!$AR11,'Form E'!$AG$18:$AG$25,'Form E'!$AQ$3,'Form E'!$AF$18:$AF$25,'Form E'!$AW$3),0)</f>
        <v>0</v>
      </c>
      <c r="N30" s="76">
        <f>IF(AND('Form E'!$AL$33=1,'Form E'!$AL$35=1,'Form E'!$Z$4&gt;1),COUNTIFS('Form E'!$AH$18:$AH$25,'Form E'!$AR11,'Form E'!$AG$18:$AG$25,'Form E'!$AQ$3,'Form E'!$AF$18:$AF$25,'Form E'!$AW$4),0)</f>
        <v>0</v>
      </c>
      <c r="O30" s="76">
        <f>IF(AND('Form E'!$AL$33=1,'Form E'!$AL$35=1,'Form E'!$Z$4&gt;1),COUNTIFS('Form E'!$AH$18:$AH$25,'Form E'!$AR11,'Form E'!$AG$18:$AG$25,'Form E'!$AQ$3,'Form E'!$AF$18:$AF$25,'Form E'!$AW$5),0)</f>
        <v>0</v>
      </c>
      <c r="P30" s="77">
        <f>IF(AND('Form E'!$AL$33=1,'Form E'!$AL$35=1,'Form E'!$Z$4&gt;1),COUNTIFS('Form E'!$AH$18:$AH$25,'Form E'!$AR11,'Form E'!$AG$18:$AG$25,'Form E'!$AQ$3,'Form E'!$AF$18:$AF$25,'Form E'!$AW$6),0)</f>
        <v>0</v>
      </c>
      <c r="Q30" s="78">
        <f>IF(AND('Form E'!$AL$33=1,'Form E'!$AL$35=1,'Form E'!$Z$4&gt;1),COUNTIFS('Form E'!$AH$18:$AH$25,'Form E'!$AR11,'Form E'!$AG$18:$AG$25,'Form E'!$AQ$4,'Form E'!$AF$18:$AF$25,'Form E'!$AW$3),0)</f>
        <v>0</v>
      </c>
      <c r="R30" s="76">
        <f>IF(AND('Form E'!$AL$33=1,'Form E'!$AL$35=1,'Form E'!$Z$4&gt;1),COUNTIFS('Form E'!$AH$18:$AH$25,'Form E'!$AR11,'Form E'!$AG$18:$AG$25,'Form E'!$AQ$4,'Form E'!$AF$18:$AF$25,'Form E'!$AW$4),0)</f>
        <v>0</v>
      </c>
      <c r="S30" s="76">
        <f>IF(AND('Form E'!$AL$33=1,'Form E'!$AL$35=1,'Form E'!$Z$4&gt;1),COUNTIFS('Form E'!$AH$18:$AH$25,'Form E'!$AR11,'Form E'!$AG$18:$AG$25,'Form E'!$AQ$4,'Form E'!$AF$18:$AF$25,'Form E'!$AW$5),0)</f>
        <v>0</v>
      </c>
      <c r="T30" s="77">
        <f>IF(AND('Form E'!$AL$33=1,'Form E'!$AL$35=1,'Form E'!$Z$4&gt;1),COUNTIFS('Form E'!$AH$18:$AH$25,'Form E'!$AR11,'Form E'!$AG$18:$AG$25,'Form E'!$AQ$4,'Form E'!$AF$18:$AF$25,'Form E'!$AW$6),0)</f>
        <v>0</v>
      </c>
      <c r="U30" s="78">
        <f>IF(AND('Form E'!$AL$33=1,'Form E'!$AL$35=1,'Form E'!$Z$4&gt;1),COUNTIFS('Form E'!$AH$18:$AH$25,'Form E'!$AR11,'Form E'!$AG$18:$AG$25,'Form E'!$AQ$5,'Form E'!$AF$18:$AF$25,'Form E'!$AW$3),0)</f>
        <v>0</v>
      </c>
      <c r="V30" s="76">
        <f>IF(AND('Form E'!$AL$33=1,'Form E'!$AL$35=1,'Form E'!$Z$4&gt;1),COUNTIFS('Form E'!$AH$18:$AH$25,'Form E'!$AR11,'Form E'!$AG$18:$AG$25,'Form E'!$AQ$5,'Form E'!$AF$18:$AF$25,'Form E'!$AW$4),0)</f>
        <v>0</v>
      </c>
      <c r="W30" s="76">
        <f>IF(AND('Form E'!$AL$33=1,'Form E'!$AL$35=1,'Form E'!$Z$4&gt;1),COUNTIFS('Form E'!$AH$18:$AH$25,'Form E'!$AR11,'Form E'!$AG$18:$AG$25,'Form E'!$AQ$5,'Form E'!$AF$18:$AF$25,'Form E'!$AW$5),0)</f>
        <v>0</v>
      </c>
      <c r="X30" s="77">
        <f>IF(AND('Form E'!$AL$33=1,'Form E'!$AL$35=1,'Form E'!$Z$4&gt;1),COUNTIFS('Form E'!$AH$18:$AH$25,'Form E'!$AR11,'Form E'!$AG$18:$AG$25,'Form E'!$AQ$5,'Form E'!$AF$18:$AF$25,'Form E'!$AW$6),0)</f>
        <v>0</v>
      </c>
      <c r="Y30" s="78">
        <f>IF(AND('Form E'!$AL$33=1,'Form E'!$AL$35=1,'Form E'!$Z$4&gt;1),COUNTIFS('Form E'!$AH$18:$AH$25,'Form E'!$AR11,'Form E'!$AG$18:$AG$25,'Form E'!$AQ$6,'Form E'!$AF$18:$AF$25,'Form E'!$AW$3),0)</f>
        <v>0</v>
      </c>
      <c r="Z30" s="76">
        <f>IF(AND('Form E'!$AL$33=1,'Form E'!$AL$35=1,'Form E'!$Z$4&gt;1),COUNTIFS('Form E'!$AH$18:$AH$25,'Form E'!$AR11,'Form E'!$AG$18:$AG$25,'Form E'!$AQ$6,'Form E'!$AF$18:$AF$25,'Form E'!$AW$4),0)</f>
        <v>0</v>
      </c>
      <c r="AA30" s="76">
        <f>IF(AND('Form E'!$AL$33=1,'Form E'!$AL$35=1,'Form E'!$Z$4&gt;1),COUNTIFS('Form E'!$AH$18:$AH$25,'Form E'!$AR11,'Form E'!$AG$18:$AG$25,'Form E'!$AQ$6,'Form E'!$AF$18:$AF$25,'Form E'!$AW$5),0)</f>
        <v>0</v>
      </c>
      <c r="AB30" s="77">
        <f>IF(AND('Form E'!$AL$33=1,'Form E'!$AL$35=1,'Form E'!$Z$4&gt;1),COUNTIFS('Form E'!$AH$18:$AH$25,'Form E'!$AR11,'Form E'!$AG$18:$AG$25,'Form E'!$AQ$6,'Form E'!$AF$18:$AF$25,'Form E'!$AW$6),0)</f>
        <v>0</v>
      </c>
      <c r="AC30" s="78">
        <f>IF(AND('Form E'!$AL$33=1,'Form E'!$AL$35=1,'Form E'!$Z$4&gt;1),COUNTIFS('Form E'!$AH$18:$AH$25,'Form E'!$AR11,'Form E'!$AG$18:$AG$25,'Form E'!$AQ$7,'Form E'!$AF$18:$AF$25,'Form E'!$AW$3),0)</f>
        <v>0</v>
      </c>
      <c r="AD30" s="76">
        <f>IF(AND('Form E'!$AL$33=1,'Form E'!$AL$35=1,'Form E'!$Z$4&gt;1),COUNTIFS('Form E'!$AH$18:$AH$25,'Form E'!$AR11,'Form E'!$AG$18:$AG$25,'Form E'!$AQ$7,'Form E'!$AF$18:$AF$25,'Form E'!$AW$4),0)</f>
        <v>0</v>
      </c>
      <c r="AE30" s="76">
        <f>IF(AND('Form E'!$AL$33=1,'Form E'!$AL$35=1,'Form E'!$Z$4&gt;1),COUNTIFS('Form E'!$AH$18:$AH$25,'Form E'!$AR11,'Form E'!$AG$18:$AG$25,'Form E'!$AQ$7,'Form E'!$AF$18:$AF$25,'Form E'!$AW$5),0)</f>
        <v>0</v>
      </c>
      <c r="AF30" s="77">
        <f>IF(AND('Form E'!$AL$33=1,'Form E'!$AL$35=1,'Form E'!$Z$4&gt;1),COUNTIFS('Form E'!$AH$18:$AH$25,'Form E'!$AR11,'Form E'!$AG$18:$AG$25,'Form E'!$AQ$7,'Form E'!$AF$18:$AF$25,'Form E'!$AW$6),0)</f>
        <v>0</v>
      </c>
      <c r="AG30" s="78">
        <f>IF(AND('Form E'!$AL$33=1,'Form E'!$AL$35=1,'Form E'!$Z$4&gt;1),COUNTIFS('Form E'!$AH$18:$AH$25,'Form E'!$AR11,'Form E'!$AG$18:$AG$25,'Form E'!$AQ$8,'Form E'!$AF$18:$AF$25,'Form E'!$AW$3),0)</f>
        <v>0</v>
      </c>
      <c r="AH30" s="76">
        <f>IF(AND('Form E'!$AL$33=1,'Form E'!$AL$35=1,'Form E'!$Z$4&gt;1),COUNTIFS('Form E'!$AH$18:$AH$25,'Form E'!$AR11,'Form E'!$AG$18:$AG$25,'Form E'!$AQ$8,'Form E'!$AF$18:$AF$25,'Form E'!$AW$4),0)</f>
        <v>0</v>
      </c>
      <c r="AI30" s="76">
        <f>IF(AND('Form E'!$AL$33=1,'Form E'!$AL$35=1,'Form E'!$Z$4&gt;1),COUNTIFS('Form E'!$AH$18:$AH$25,'Form E'!$AR11,'Form E'!$AG$18:$AG$25,'Form E'!$AQ$8,'Form E'!$AF$18:$AF$25,'Form E'!$AW$5),0)</f>
        <v>0</v>
      </c>
      <c r="AJ30" s="77">
        <f>IF(AND('Form E'!$AL$33=1,'Form E'!$AL$35=1,'Form E'!$Z$4&gt;1),COUNTIFS('Form E'!$AH$18:$AH$25,'Form E'!$AR11,'Form E'!$AG$18:$AG$25,'Form E'!$AQ$8,'Form E'!$AF$18:$AF$25,'Form E'!$AW$6),0)</f>
        <v>0</v>
      </c>
      <c r="AK30" s="78">
        <f>IF(AND('Form E'!$AL$33=1,'Form E'!$AL$35=1,'Form E'!$Z$4&gt;1),COUNTIFS('Form E'!$AH$18:$AH$25,'Form E'!AR11,'Form E'!$AI$18:$AI$25,'Form E'!$AS$3),0)</f>
        <v>0</v>
      </c>
      <c r="AL30" s="77">
        <f>IF(AND('Form E'!$AL$33=1,'Form E'!$AL$35=1,'Form E'!$Z$4&gt;1),COUNTIFS('Form E'!$AH$18:$AH$25,'Form E'!AR11,'Form E'!$AI$18:$AI$25,'Form E'!$AS$4),0)</f>
        <v>0</v>
      </c>
    </row>
    <row r="31" spans="1:38" ht="13.5" thickBot="1" x14ac:dyDescent="0.25">
      <c r="A31" s="74" t="s">
        <v>59</v>
      </c>
      <c r="B31" s="66"/>
      <c r="C31" s="66"/>
      <c r="D31" s="66"/>
      <c r="E31" s="66"/>
      <c r="F31" s="66"/>
      <c r="G31" s="66"/>
      <c r="H31" s="66"/>
      <c r="I31" s="66"/>
      <c r="J31" s="66"/>
      <c r="K31" s="66"/>
      <c r="L31" s="75"/>
      <c r="M31" s="79">
        <f>IF(AND('Form E'!$AL$33=1,'Form E'!$AL$35=1,'Form E'!$Z$4&gt;1),COUNTIFS('Form E'!$AH$18:$AH$25,'Form E'!$AR12,'Form E'!$AG$18:$AG$25,'Form E'!$AQ$3,'Form E'!$AF$18:$AF$25,'Form E'!$AW$3),0)</f>
        <v>0</v>
      </c>
      <c r="N31" s="80">
        <f>IF(AND('Form E'!$AL$33=1,'Form E'!$AL$35=1,'Form E'!$Z$4&gt;1),COUNTIFS('Form E'!$AH$18:$AH$25,'Form E'!$AR12,'Form E'!$AG$18:$AG$25,'Form E'!$AQ$3,'Form E'!$AF$18:$AF$25,'Form E'!$AW$4),0)</f>
        <v>0</v>
      </c>
      <c r="O31" s="80">
        <f>IF(AND('Form E'!$AL$33=1,'Form E'!$AL$35=1,'Form E'!$Z$4&gt;1),COUNTIFS('Form E'!$AH$18:$AH$25,'Form E'!$AR12,'Form E'!$AG$18:$AG$25,'Form E'!$AQ$3,'Form E'!$AF$18:$AF$25,'Form E'!$AW$5),0)</f>
        <v>0</v>
      </c>
      <c r="P31" s="81">
        <f>IF(AND('Form E'!$AL$33=1,'Form E'!$AL$35=1,'Form E'!$Z$4&gt;1),COUNTIFS('Form E'!$AH$18:$AH$25,'Form E'!$AR12,'Form E'!$AG$18:$AG$25,'Form E'!$AQ$3,'Form E'!$AF$18:$AF$25,'Form E'!$AW$6),0)</f>
        <v>0</v>
      </c>
      <c r="Q31" s="79">
        <f>IF(AND('Form E'!$AL$33=1,'Form E'!$AL$35=1,'Form E'!$Z$4&gt;1),COUNTIFS('Form E'!$AH$18:$AH$25,'Form E'!$AR12,'Form E'!$AG$18:$AG$25,'Form E'!$AQ$4,'Form E'!$AF$18:$AF$25,'Form E'!$AW$3),0)</f>
        <v>0</v>
      </c>
      <c r="R31" s="80">
        <f>IF(AND('Form E'!$AL$33=1,'Form E'!$AL$35=1,'Form E'!$Z$4&gt;1),COUNTIFS('Form E'!$AH$18:$AH$25,'Form E'!$AR12,'Form E'!$AG$18:$AG$25,'Form E'!$AQ$4,'Form E'!$AF$18:$AF$25,'Form E'!$AW$4),0)</f>
        <v>0</v>
      </c>
      <c r="S31" s="80">
        <f>IF(AND('Form E'!$AL$33=1,'Form E'!$AL$35=1,'Form E'!$Z$4&gt;1),COUNTIFS('Form E'!$AH$18:$AH$25,'Form E'!$AR12,'Form E'!$AG$18:$AG$25,'Form E'!$AQ$4,'Form E'!$AF$18:$AF$25,'Form E'!$AW$5),0)</f>
        <v>0</v>
      </c>
      <c r="T31" s="81">
        <f>IF(AND('Form E'!$AL$33=1,'Form E'!$AL$35=1,'Form E'!$Z$4&gt;1),COUNTIFS('Form E'!$AH$18:$AH$25,'Form E'!$AR12,'Form E'!$AG$18:$AG$25,'Form E'!$AQ$4,'Form E'!$AF$18:$AF$25,'Form E'!$AW$6),0)</f>
        <v>0</v>
      </c>
      <c r="U31" s="79">
        <f>IF(AND('Form E'!$AL$33=1,'Form E'!$AL$35=1,'Form E'!$Z$4&gt;1),COUNTIFS('Form E'!$AH$18:$AH$25,'Form E'!$AR12,'Form E'!$AG$18:$AG$25,'Form E'!$AQ$5,'Form E'!$AF$18:$AF$25,'Form E'!$AW$3),0)</f>
        <v>0</v>
      </c>
      <c r="V31" s="80">
        <f>IF(AND('Form E'!$AL$33=1,'Form E'!$AL$35=1,'Form E'!$Z$4&gt;1),COUNTIFS('Form E'!$AH$18:$AH$25,'Form E'!$AR12,'Form E'!$AG$18:$AG$25,'Form E'!$AQ$5,'Form E'!$AF$18:$AF$25,'Form E'!$AW$4),0)</f>
        <v>0</v>
      </c>
      <c r="W31" s="80">
        <f>IF(AND('Form E'!$AL$33=1,'Form E'!$AL$35=1,'Form E'!$Z$4&gt;1),COUNTIFS('Form E'!$AH$18:$AH$25,'Form E'!$AR12,'Form E'!$AG$18:$AG$25,'Form E'!$AQ$5,'Form E'!$AF$18:$AF$25,'Form E'!$AW$5),0)</f>
        <v>0</v>
      </c>
      <c r="X31" s="81">
        <f>IF(AND('Form E'!$AL$33=1,'Form E'!$AL$35=1,'Form E'!$Z$4&gt;1),COUNTIFS('Form E'!$AH$18:$AH$25,'Form E'!$AR12,'Form E'!$AG$18:$AG$25,'Form E'!$AQ$5,'Form E'!$AF$18:$AF$25,'Form E'!$AW$6),0)</f>
        <v>0</v>
      </c>
      <c r="Y31" s="79">
        <f>IF(AND('Form E'!$AL$33=1,'Form E'!$AL$35=1,'Form E'!$Z$4&gt;1),COUNTIFS('Form E'!$AH$18:$AH$25,'Form E'!$AR12,'Form E'!$AG$18:$AG$25,'Form E'!$AQ$6,'Form E'!$AF$18:$AF$25,'Form E'!$AW$3),0)</f>
        <v>0</v>
      </c>
      <c r="Z31" s="80">
        <f>IF(AND('Form E'!$AL$33=1,'Form E'!$AL$35=1,'Form E'!$Z$4&gt;1),COUNTIFS('Form E'!$AH$18:$AH$25,'Form E'!$AR12,'Form E'!$AG$18:$AG$25,'Form E'!$AQ$6,'Form E'!$AF$18:$AF$25,'Form E'!$AW$4),0)</f>
        <v>0</v>
      </c>
      <c r="AA31" s="80">
        <f>IF(AND('Form E'!$AL$33=1,'Form E'!$AL$35=1,'Form E'!$Z$4&gt;1),COUNTIFS('Form E'!$AH$18:$AH$25,'Form E'!$AR12,'Form E'!$AG$18:$AG$25,'Form E'!$AQ$6,'Form E'!$AF$18:$AF$25,'Form E'!$AW$5),0)</f>
        <v>0</v>
      </c>
      <c r="AB31" s="81">
        <f>IF(AND('Form E'!$AL$33=1,'Form E'!$AL$35=1,'Form E'!$Z$4&gt;1),COUNTIFS('Form E'!$AH$18:$AH$25,'Form E'!$AR12,'Form E'!$AG$18:$AG$25,'Form E'!$AQ$6,'Form E'!$AF$18:$AF$25,'Form E'!$AW$6),0)</f>
        <v>0</v>
      </c>
      <c r="AC31" s="79">
        <f>IF(AND('Form E'!$AL$33=1,'Form E'!$AL$35=1,'Form E'!$Z$4&gt;1),COUNTIFS('Form E'!$AH$18:$AH$25,'Form E'!$AR12,'Form E'!$AG$18:$AG$25,'Form E'!$AQ$7,'Form E'!$AF$18:$AF$25,'Form E'!$AW$3),0)</f>
        <v>0</v>
      </c>
      <c r="AD31" s="80">
        <f>IF(AND('Form E'!$AL$33=1,'Form E'!$AL$35=1,'Form E'!$Z$4&gt;1),COUNTIFS('Form E'!$AH$18:$AH$25,'Form E'!$AR12,'Form E'!$AG$18:$AG$25,'Form E'!$AQ$7,'Form E'!$AF$18:$AF$25,'Form E'!$AW$4),0)</f>
        <v>0</v>
      </c>
      <c r="AE31" s="80">
        <f>IF(AND('Form E'!$AL$33=1,'Form E'!$AL$35=1,'Form E'!$Z$4&gt;1),COUNTIFS('Form E'!$AH$18:$AH$25,'Form E'!$AR12,'Form E'!$AG$18:$AG$25,'Form E'!$AQ$7,'Form E'!$AF$18:$AF$25,'Form E'!$AW$5),0)</f>
        <v>0</v>
      </c>
      <c r="AF31" s="81">
        <f>IF(AND('Form E'!$AL$33=1,'Form E'!$AL$35=1,'Form E'!$Z$4&gt;1),COUNTIFS('Form E'!$AH$18:$AH$25,'Form E'!$AR12,'Form E'!$AG$18:$AG$25,'Form E'!$AQ$7,'Form E'!$AF$18:$AF$25,'Form E'!$AW$6),0)</f>
        <v>0</v>
      </c>
      <c r="AG31" s="79">
        <f>IF(AND('Form E'!$AL$33=1,'Form E'!$AL$35=1,'Form E'!$Z$4&gt;1),COUNTIFS('Form E'!$AH$18:$AH$25,'Form E'!$AR12,'Form E'!$AG$18:$AG$25,'Form E'!$AQ$8,'Form E'!$AF$18:$AF$25,'Form E'!$AW$3),0)</f>
        <v>0</v>
      </c>
      <c r="AH31" s="80">
        <f>IF(AND('Form E'!$AL$33=1,'Form E'!$AL$35=1,'Form E'!$Z$4&gt;1),COUNTIFS('Form E'!$AH$18:$AH$25,'Form E'!$AR12,'Form E'!$AG$18:$AG$25,'Form E'!$AQ$8,'Form E'!$AF$18:$AF$25,'Form E'!$AW$4),0)</f>
        <v>0</v>
      </c>
      <c r="AI31" s="80">
        <f>IF(AND('Form E'!$AL$33=1,'Form E'!$AL$35=1,'Form E'!$Z$4&gt;1),COUNTIFS('Form E'!$AH$18:$AH$25,'Form E'!$AR12,'Form E'!$AG$18:$AG$25,'Form E'!$AQ$8,'Form E'!$AF$18:$AF$25,'Form E'!$AW$5),0)</f>
        <v>0</v>
      </c>
      <c r="AJ31" s="81">
        <f>IF(AND('Form E'!$AL$33=1,'Form E'!$AL$35=1,'Form E'!$Z$4&gt;1),COUNTIFS('Form E'!$AH$18:$AH$25,'Form E'!$AR12,'Form E'!$AG$18:$AG$25,'Form E'!$AQ$8,'Form E'!$AF$18:$AF$25,'Form E'!$AW$6),0)</f>
        <v>0</v>
      </c>
      <c r="AK31" s="79">
        <f>IF(AND('Form E'!$AL$33=1,'Form E'!$AL$35=1,'Form E'!$Z$4&gt;1),COUNTIFS('Form E'!$AH$18:$AH$25,'Form E'!AR12,'Form E'!$AI$18:$AI$25,'Form E'!$AS$3),0)</f>
        <v>0</v>
      </c>
      <c r="AL31" s="81">
        <f>IF(AND('Form E'!$AL$33=1,'Form E'!$AL$35=1,'Form E'!$Z$4&gt;1),COUNTIFS('Form E'!$AH$18:$AH$25,'Form E'!AR12,'Form E'!$AI$18:$AI$25,'Form E'!$AS$4),0)</f>
        <v>0</v>
      </c>
    </row>
    <row r="32" spans="1:38" s="50" customFormat="1" ht="6" thickBot="1" x14ac:dyDescent="0.2"/>
    <row r="33" spans="1:16" ht="13.5" thickBot="1" x14ac:dyDescent="0.25">
      <c r="A33" s="91" t="s">
        <v>11</v>
      </c>
      <c r="B33" s="92"/>
      <c r="C33" s="92"/>
      <c r="D33" s="92"/>
      <c r="E33" s="92"/>
      <c r="F33" s="92"/>
      <c r="G33" s="92"/>
      <c r="H33" s="92"/>
      <c r="I33" s="92"/>
      <c r="J33" s="92"/>
      <c r="K33" s="92"/>
      <c r="L33" s="92"/>
      <c r="M33" s="92"/>
      <c r="N33" s="92"/>
      <c r="O33" s="92"/>
      <c r="P33" s="93"/>
    </row>
    <row r="34" spans="1:16" x14ac:dyDescent="0.2">
      <c r="A34" s="94" t="s">
        <v>21</v>
      </c>
      <c r="B34" s="95"/>
      <c r="C34" s="95"/>
      <c r="D34" s="95"/>
      <c r="E34" s="95"/>
      <c r="F34" s="95"/>
      <c r="G34" s="95"/>
      <c r="H34" s="95"/>
      <c r="I34" s="95"/>
      <c r="J34" s="95"/>
      <c r="K34" s="95"/>
      <c r="L34" s="96"/>
      <c r="M34" s="118">
        <f>IF(AND('Form E'!$AL$33=1,'Form E'!$AL$35=1,'Form E'!$Z$4&gt;1),COUNTIFS('Form E'!$AJ$18:$AJ$25,'Form E'!AP3),0)</f>
        <v>0</v>
      </c>
      <c r="N34" s="118"/>
      <c r="O34" s="118"/>
      <c r="P34" s="119"/>
    </row>
    <row r="35" spans="1:16" ht="13.5" thickBot="1" x14ac:dyDescent="0.25">
      <c r="A35" s="97" t="s">
        <v>31</v>
      </c>
      <c r="B35" s="98"/>
      <c r="C35" s="98"/>
      <c r="D35" s="98"/>
      <c r="E35" s="98"/>
      <c r="F35" s="98"/>
      <c r="G35" s="98"/>
      <c r="H35" s="98"/>
      <c r="I35" s="98"/>
      <c r="J35" s="98"/>
      <c r="K35" s="98"/>
      <c r="L35" s="99"/>
      <c r="M35" s="120">
        <f>IF(AND('Form E'!$AL$33=1,'Form E'!$AL$35=1,'Form E'!$Z$4&gt;1),COUNTIFS('Form E'!$AJ$18:$AJ$25,'Form E'!AP4),0)</f>
        <v>0</v>
      </c>
      <c r="N35" s="120"/>
      <c r="O35" s="120"/>
      <c r="P35" s="121"/>
    </row>
  </sheetData>
  <sheetProtection algorithmName="SHA-512" hashValue="7qC3Tg1RQEDtjW5JXihm3ZlxR290oFb7FIUHhiphpNdfpxa+0+7cDnKfKuPtU1EoeVH4CZyfqsENMteJUJXOXw==" saltValue="n2qbi7ASvempT5+yCd0A4Q==" spinCount="100000" sheet="1" objects="1" scenarios="1"/>
  <sortState xmlns:xlrd2="http://schemas.microsoft.com/office/spreadsheetml/2017/richdata2" ref="A22:A31">
    <sortCondition ref="A22:A31"/>
  </sortState>
  <mergeCells count="2">
    <mergeCell ref="M34:P34"/>
    <mergeCell ref="M35:P35"/>
  </mergeCells>
  <phoneticPr fontId="2" type="noConversion"/>
  <conditionalFormatting sqref="M22:AL31">
    <cfRule type="cellIs" dxfId="7" priority="10" operator="equal">
      <formula>0</formula>
    </cfRule>
  </conditionalFormatting>
  <conditionalFormatting sqref="M34:M35">
    <cfRule type="cellIs" dxfId="6" priority="9" operator="equal">
      <formula>0</formula>
    </cfRule>
  </conditionalFormatting>
  <conditionalFormatting sqref="M7:AL16">
    <cfRule type="cellIs" dxfId="5" priority="8" operator="equal">
      <formula>0</formula>
    </cfRule>
  </conditionalFormatting>
  <conditionalFormatting sqref="M7:AJ16">
    <cfRule type="cellIs" dxfId="4" priority="7" operator="greaterThanOrEqual">
      <formula>1</formula>
    </cfRule>
  </conditionalFormatting>
  <conditionalFormatting sqref="M22:AJ31">
    <cfRule type="cellIs" dxfId="3" priority="6" operator="greaterThanOrEqual">
      <formula>1</formula>
    </cfRule>
  </conditionalFormatting>
  <conditionalFormatting sqref="AK7:AL16">
    <cfRule type="cellIs" dxfId="2" priority="3" operator="greaterThanOrEqual">
      <formula>1</formula>
    </cfRule>
  </conditionalFormatting>
  <conditionalFormatting sqref="AK22:AL31">
    <cfRule type="cellIs" dxfId="1" priority="2" operator="greaterThanOrEqual">
      <formula>1</formula>
    </cfRule>
  </conditionalFormatting>
  <conditionalFormatting sqref="M34:P35">
    <cfRule type="cellIs" dxfId="0" priority="1" operator="greaterThanOrEqual">
      <formula>1</formula>
    </cfRule>
  </conditionalFormatting>
  <printOptions horizontalCentered="1"/>
  <pageMargins left="0.25" right="0.25" top="0.6" bottom="0.4" header="0.25" footer="0.25"/>
  <pageSetup scale="88" fitToHeight="0" orientation="landscape" r:id="rId1"/>
  <headerFooter>
    <oddHeader>&amp;C&amp;"-,Bold"&amp;12Demographic and Statistical Data Summary&amp;10
&amp;8Form E</oddHeader>
    <oddFooter>&amp;L&amp;8&amp;K00-046DSHS Program Form E Summary&amp;C&amp;8 &amp;K00-0462 of 2&amp;R&amp;8&amp;K00-046Previous versions are obsolete (05/22/24)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E</vt:lpstr>
      <vt:lpstr>Summary</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Demographic and Statistical Data - Form E</dc:title>
  <dc:creator>DSHS HIV/STD Section</dc:creator>
  <cp:lastModifiedBy>Warr,Dan (DSHS)</cp:lastModifiedBy>
  <cp:lastPrinted>2023-03-17T18:51:24Z</cp:lastPrinted>
  <dcterms:created xsi:type="dcterms:W3CDTF">2022-07-01T18:25:52Z</dcterms:created>
  <dcterms:modified xsi:type="dcterms:W3CDTF">2024-05-22T21:32:25Z</dcterms:modified>
</cp:coreProperties>
</file>