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defaultThemeVersion="124226"/>
  <mc:AlternateContent xmlns:mc="http://schemas.openxmlformats.org/markup-compatibility/2006">
    <mc:Choice Requires="x15">
      <x15ac:absPath xmlns:x15ac="http://schemas.microsoft.com/office/spreadsheetml/2010/11/ac" url="S:\CHS-CNWS\NEPIS\2017\RN\Admission Enrollment Graduation\"/>
    </mc:Choice>
  </mc:AlternateContent>
  <xr:revisionPtr revIDLastSave="0" documentId="10_ncr:100000_{862C4322-D282-4110-8D89-F8842B47DFCE}" xr6:coauthVersionLast="31" xr6:coauthVersionMax="31" xr10:uidLastSave="{00000000-0000-0000-0000-000000000000}"/>
  <bookViews>
    <workbookView xWindow="0" yWindow="0" windowWidth="28800" windowHeight="12420" xr2:uid="{00000000-000D-0000-FFFF-FFFF00000000}"/>
  </bookViews>
  <sheets>
    <sheet name="2017" sheetId="2" r:id="rId1"/>
  </sheets>
  <definedNames>
    <definedName name="admit">#REF!</definedName>
    <definedName name="enroll">#REF!</definedName>
    <definedName name="numbers">#REF!</definedName>
    <definedName name="post">#REF!</definedName>
    <definedName name="_xlnm.Print_Area" localSheetId="0">'2017'!$A$2:$V$158</definedName>
    <definedName name="_xlnm.Print_Titles" localSheetId="0">'2017'!$2:$3</definedName>
  </definedNames>
  <calcPr calcId="179017"/>
</workbook>
</file>

<file path=xl/calcChain.xml><?xml version="1.0" encoding="utf-8"?>
<calcChain xmlns="http://schemas.openxmlformats.org/spreadsheetml/2006/main">
  <c r="C136" i="2" l="1"/>
  <c r="D136" i="2"/>
  <c r="E136" i="2"/>
  <c r="F136" i="2"/>
  <c r="G136" i="2"/>
  <c r="I136" i="2"/>
  <c r="K136" i="2"/>
  <c r="L136" i="2"/>
  <c r="M136" i="2"/>
  <c r="N136" i="2"/>
  <c r="O136" i="2"/>
  <c r="Q136" i="2"/>
  <c r="S136" i="2"/>
  <c r="T136" i="2"/>
  <c r="U136" i="2"/>
  <c r="V136" i="2"/>
  <c r="S81" i="2"/>
  <c r="S67" i="2"/>
  <c r="S82" i="2" s="1"/>
  <c r="D81" i="2" l="1"/>
  <c r="E81" i="2"/>
  <c r="F81" i="2"/>
  <c r="G81" i="2"/>
  <c r="I81" i="2"/>
  <c r="K81" i="2"/>
  <c r="L81" i="2"/>
  <c r="M81" i="2"/>
  <c r="N81" i="2"/>
  <c r="O81" i="2"/>
  <c r="Q81" i="2"/>
  <c r="T81" i="2"/>
  <c r="U81" i="2"/>
  <c r="V81" i="2"/>
  <c r="C81" i="2"/>
  <c r="C67" i="2"/>
  <c r="P80" i="2"/>
  <c r="R80" i="2" s="1"/>
  <c r="H80" i="2"/>
  <c r="J80" i="2" s="1"/>
  <c r="P86" i="2" l="1"/>
  <c r="R86" i="2" s="1"/>
  <c r="P87" i="2"/>
  <c r="R87" i="2" s="1"/>
  <c r="P88" i="2"/>
  <c r="R88" i="2" s="1"/>
  <c r="P89" i="2"/>
  <c r="R89" i="2" s="1"/>
  <c r="P90" i="2"/>
  <c r="R90" i="2" s="1"/>
  <c r="P91" i="2"/>
  <c r="R91" i="2" s="1"/>
  <c r="P92" i="2"/>
  <c r="R92" i="2" s="1"/>
  <c r="P93" i="2"/>
  <c r="R93" i="2" s="1"/>
  <c r="P117" i="2"/>
  <c r="R117" i="2" s="1"/>
  <c r="P94" i="2"/>
  <c r="R94" i="2" s="1"/>
  <c r="P95" i="2"/>
  <c r="R95" i="2" s="1"/>
  <c r="P96" i="2"/>
  <c r="R96" i="2" s="1"/>
  <c r="P97" i="2"/>
  <c r="R97" i="2" s="1"/>
  <c r="P98" i="2"/>
  <c r="R98" i="2" s="1"/>
  <c r="P99" i="2"/>
  <c r="R99" i="2" s="1"/>
  <c r="P100" i="2"/>
  <c r="R100" i="2" s="1"/>
  <c r="P101" i="2"/>
  <c r="R101" i="2" s="1"/>
  <c r="P102" i="2"/>
  <c r="P103" i="2"/>
  <c r="R103" i="2" s="1"/>
  <c r="P104" i="2"/>
  <c r="R104" i="2" s="1"/>
  <c r="P105" i="2"/>
  <c r="R105" i="2" s="1"/>
  <c r="P106" i="2"/>
  <c r="R106" i="2" s="1"/>
  <c r="P107" i="2"/>
  <c r="R107" i="2" s="1"/>
  <c r="P108" i="2"/>
  <c r="R108" i="2" s="1"/>
  <c r="P109" i="2"/>
  <c r="R109" i="2" s="1"/>
  <c r="P110" i="2"/>
  <c r="R110" i="2" s="1"/>
  <c r="P111" i="2"/>
  <c r="R111" i="2" s="1"/>
  <c r="P112" i="2"/>
  <c r="R112" i="2" s="1"/>
  <c r="P113" i="2"/>
  <c r="R113" i="2" s="1"/>
  <c r="P114" i="2"/>
  <c r="R114" i="2" s="1"/>
  <c r="P115" i="2"/>
  <c r="R115" i="2" s="1"/>
  <c r="P116" i="2"/>
  <c r="R116" i="2" s="1"/>
  <c r="P118" i="2"/>
  <c r="R118" i="2" s="1"/>
  <c r="P119" i="2"/>
  <c r="R119" i="2" s="1"/>
  <c r="P120" i="2"/>
  <c r="R120" i="2" s="1"/>
  <c r="P121" i="2"/>
  <c r="R121" i="2" s="1"/>
  <c r="P122" i="2"/>
  <c r="R122" i="2" s="1"/>
  <c r="P123" i="2"/>
  <c r="R123" i="2" s="1"/>
  <c r="P124" i="2"/>
  <c r="R124" i="2" s="1"/>
  <c r="P125" i="2"/>
  <c r="R125" i="2" s="1"/>
  <c r="P126" i="2"/>
  <c r="R126" i="2" s="1"/>
  <c r="P127" i="2"/>
  <c r="R127" i="2" s="1"/>
  <c r="P128" i="2"/>
  <c r="R128" i="2" s="1"/>
  <c r="P129" i="2"/>
  <c r="R129" i="2" s="1"/>
  <c r="P130" i="2"/>
  <c r="R130" i="2" s="1"/>
  <c r="P131" i="2"/>
  <c r="R131" i="2" s="1"/>
  <c r="P132" i="2"/>
  <c r="R132" i="2" s="1"/>
  <c r="P133" i="2"/>
  <c r="R133" i="2" s="1"/>
  <c r="P134" i="2"/>
  <c r="R134" i="2" s="1"/>
  <c r="P135" i="2"/>
  <c r="R135" i="2" s="1"/>
  <c r="H86" i="2"/>
  <c r="J86" i="2" s="1"/>
  <c r="H87" i="2"/>
  <c r="J87" i="2" s="1"/>
  <c r="H88" i="2"/>
  <c r="J88" i="2" s="1"/>
  <c r="H89" i="2"/>
  <c r="J89" i="2" s="1"/>
  <c r="H90" i="2"/>
  <c r="J90" i="2" s="1"/>
  <c r="H91" i="2"/>
  <c r="J91" i="2" s="1"/>
  <c r="H92" i="2"/>
  <c r="J92" i="2" s="1"/>
  <c r="H93" i="2"/>
  <c r="J93" i="2" s="1"/>
  <c r="H117" i="2"/>
  <c r="J117" i="2" s="1"/>
  <c r="H94" i="2"/>
  <c r="J94" i="2" s="1"/>
  <c r="H95" i="2"/>
  <c r="H96" i="2"/>
  <c r="J96" i="2" s="1"/>
  <c r="H97" i="2"/>
  <c r="J97" i="2" s="1"/>
  <c r="H98" i="2"/>
  <c r="J98" i="2" s="1"/>
  <c r="H99" i="2"/>
  <c r="J99" i="2" s="1"/>
  <c r="H100" i="2"/>
  <c r="J100" i="2" s="1"/>
  <c r="H101" i="2"/>
  <c r="J101" i="2" s="1"/>
  <c r="H102" i="2"/>
  <c r="J102" i="2" s="1"/>
  <c r="H103" i="2"/>
  <c r="J103" i="2" s="1"/>
  <c r="H104" i="2"/>
  <c r="J104" i="2" s="1"/>
  <c r="H105" i="2"/>
  <c r="J105" i="2" s="1"/>
  <c r="H106" i="2"/>
  <c r="J106" i="2" s="1"/>
  <c r="H107" i="2"/>
  <c r="J107" i="2" s="1"/>
  <c r="H108" i="2"/>
  <c r="J108" i="2" s="1"/>
  <c r="H109" i="2"/>
  <c r="J109" i="2" s="1"/>
  <c r="H110" i="2"/>
  <c r="J110" i="2" s="1"/>
  <c r="H111" i="2"/>
  <c r="J111" i="2" s="1"/>
  <c r="H112" i="2"/>
  <c r="J112" i="2" s="1"/>
  <c r="H113" i="2"/>
  <c r="J113" i="2" s="1"/>
  <c r="H114" i="2"/>
  <c r="J114" i="2" s="1"/>
  <c r="H115" i="2"/>
  <c r="J115" i="2" s="1"/>
  <c r="H116" i="2"/>
  <c r="J116" i="2" s="1"/>
  <c r="H118" i="2"/>
  <c r="J118" i="2" s="1"/>
  <c r="H119" i="2"/>
  <c r="J119" i="2" s="1"/>
  <c r="H120" i="2"/>
  <c r="J120" i="2" s="1"/>
  <c r="H121" i="2"/>
  <c r="J121" i="2" s="1"/>
  <c r="H122" i="2"/>
  <c r="J122" i="2" s="1"/>
  <c r="H123" i="2"/>
  <c r="J123" i="2" s="1"/>
  <c r="H124" i="2"/>
  <c r="J124" i="2" s="1"/>
  <c r="H125" i="2"/>
  <c r="J125" i="2" s="1"/>
  <c r="H126" i="2"/>
  <c r="J126" i="2" s="1"/>
  <c r="H127" i="2"/>
  <c r="J127" i="2" s="1"/>
  <c r="H128" i="2"/>
  <c r="J128" i="2" s="1"/>
  <c r="H129" i="2"/>
  <c r="J129" i="2" s="1"/>
  <c r="H130" i="2"/>
  <c r="J130" i="2" s="1"/>
  <c r="H131" i="2"/>
  <c r="J131" i="2" s="1"/>
  <c r="H132" i="2"/>
  <c r="J132" i="2" s="1"/>
  <c r="H133" i="2"/>
  <c r="J133" i="2" s="1"/>
  <c r="H134" i="2"/>
  <c r="J134" i="2" s="1"/>
  <c r="H135" i="2"/>
  <c r="J135" i="2" s="1"/>
  <c r="H85" i="2"/>
  <c r="R102" i="2" l="1"/>
  <c r="J95" i="2"/>
  <c r="H136" i="2"/>
  <c r="P74" i="2"/>
  <c r="R74" i="2" s="1"/>
  <c r="P75" i="2"/>
  <c r="R75" i="2" s="1"/>
  <c r="P76" i="2"/>
  <c r="R76" i="2" s="1"/>
  <c r="P77" i="2"/>
  <c r="R77" i="2" s="1"/>
  <c r="H74" i="2"/>
  <c r="J74" i="2" s="1"/>
  <c r="H75" i="2"/>
  <c r="J75" i="2" s="1"/>
  <c r="H76" i="2"/>
  <c r="J76" i="2" s="1"/>
  <c r="P78" i="2"/>
  <c r="R78" i="2" s="1"/>
  <c r="P79" i="2"/>
  <c r="R79" i="2" s="1"/>
  <c r="H78" i="2"/>
  <c r="J78" i="2" s="1"/>
  <c r="P57" i="2"/>
  <c r="R57" i="2" s="1"/>
  <c r="P58" i="2"/>
  <c r="R58" i="2" s="1"/>
  <c r="P59" i="2"/>
  <c r="R59" i="2" s="1"/>
  <c r="H57" i="2"/>
  <c r="J57" i="2" s="1"/>
  <c r="H58" i="2"/>
  <c r="J58" i="2" s="1"/>
  <c r="P139" i="2" l="1"/>
  <c r="R139" i="2" s="1"/>
  <c r="H139" i="2"/>
  <c r="J139" i="2" s="1"/>
  <c r="P85" i="2"/>
  <c r="J85" i="2"/>
  <c r="J136" i="2" s="1"/>
  <c r="R85" i="2" l="1"/>
  <c r="R136" i="2" s="1"/>
  <c r="P136" i="2"/>
  <c r="P71" i="2"/>
  <c r="R71" i="2" s="1"/>
  <c r="P72" i="2"/>
  <c r="R72" i="2" s="1"/>
  <c r="P73" i="2"/>
  <c r="R73" i="2" s="1"/>
  <c r="P70" i="2"/>
  <c r="H71" i="2"/>
  <c r="J71" i="2" s="1"/>
  <c r="H72" i="2"/>
  <c r="J72" i="2" s="1"/>
  <c r="H73" i="2"/>
  <c r="J73" i="2" s="1"/>
  <c r="H77" i="2"/>
  <c r="J77" i="2" s="1"/>
  <c r="H79" i="2"/>
  <c r="J79" i="2" s="1"/>
  <c r="H70" i="2"/>
  <c r="P11" i="2"/>
  <c r="R11" i="2" s="1"/>
  <c r="P12" i="2"/>
  <c r="R12" i="2" s="1"/>
  <c r="P13" i="2"/>
  <c r="R13" i="2" s="1"/>
  <c r="P14" i="2"/>
  <c r="R14" i="2" s="1"/>
  <c r="P15" i="2"/>
  <c r="R15" i="2" s="1"/>
  <c r="P16" i="2"/>
  <c r="R16" i="2" s="1"/>
  <c r="P17" i="2"/>
  <c r="R17" i="2" s="1"/>
  <c r="P18" i="2"/>
  <c r="R18" i="2" s="1"/>
  <c r="P19" i="2"/>
  <c r="R19" i="2" s="1"/>
  <c r="P20" i="2"/>
  <c r="R20" i="2" s="1"/>
  <c r="P21" i="2"/>
  <c r="R21" i="2" s="1"/>
  <c r="P22" i="2"/>
  <c r="R22" i="2" s="1"/>
  <c r="P23" i="2"/>
  <c r="R23" i="2" s="1"/>
  <c r="P24" i="2"/>
  <c r="R24" i="2" s="1"/>
  <c r="P25" i="2"/>
  <c r="R25" i="2" s="1"/>
  <c r="P26" i="2"/>
  <c r="R26" i="2" s="1"/>
  <c r="P27" i="2"/>
  <c r="R27" i="2" s="1"/>
  <c r="P28" i="2"/>
  <c r="R28" i="2" s="1"/>
  <c r="P29" i="2"/>
  <c r="R29" i="2" s="1"/>
  <c r="P30" i="2"/>
  <c r="R30" i="2" s="1"/>
  <c r="P31" i="2"/>
  <c r="R31" i="2" s="1"/>
  <c r="P32" i="2"/>
  <c r="R32" i="2" s="1"/>
  <c r="P33" i="2"/>
  <c r="R33" i="2" s="1"/>
  <c r="P34" i="2"/>
  <c r="R34" i="2" s="1"/>
  <c r="P35" i="2"/>
  <c r="R35" i="2" s="1"/>
  <c r="P36" i="2"/>
  <c r="R36" i="2" s="1"/>
  <c r="P37" i="2"/>
  <c r="R37" i="2" s="1"/>
  <c r="P38" i="2"/>
  <c r="R38" i="2" s="1"/>
  <c r="P39" i="2"/>
  <c r="R39" i="2" s="1"/>
  <c r="P40" i="2"/>
  <c r="R40" i="2" s="1"/>
  <c r="P41" i="2"/>
  <c r="R41" i="2" s="1"/>
  <c r="P42" i="2"/>
  <c r="R42" i="2" s="1"/>
  <c r="P43" i="2"/>
  <c r="R43" i="2" s="1"/>
  <c r="P44" i="2"/>
  <c r="R44" i="2" s="1"/>
  <c r="P45" i="2"/>
  <c r="R45" i="2" s="1"/>
  <c r="P46" i="2"/>
  <c r="R46" i="2" s="1"/>
  <c r="P47" i="2"/>
  <c r="R47" i="2" s="1"/>
  <c r="P48" i="2"/>
  <c r="R48" i="2" s="1"/>
  <c r="P49" i="2"/>
  <c r="R49" i="2" s="1"/>
  <c r="P50" i="2"/>
  <c r="R50" i="2" s="1"/>
  <c r="P51" i="2"/>
  <c r="R51" i="2" s="1"/>
  <c r="P52" i="2"/>
  <c r="R52" i="2" s="1"/>
  <c r="P53" i="2"/>
  <c r="R53" i="2" s="1"/>
  <c r="P54" i="2"/>
  <c r="R54" i="2" s="1"/>
  <c r="P55" i="2"/>
  <c r="R55" i="2" s="1"/>
  <c r="P56" i="2"/>
  <c r="R56" i="2" s="1"/>
  <c r="P60" i="2"/>
  <c r="R60" i="2" s="1"/>
  <c r="P61" i="2"/>
  <c r="R61" i="2" s="1"/>
  <c r="P62" i="2"/>
  <c r="R62" i="2" s="1"/>
  <c r="P63" i="2"/>
  <c r="R63" i="2" s="1"/>
  <c r="P64" i="2"/>
  <c r="R64" i="2" s="1"/>
  <c r="P65" i="2"/>
  <c r="R65" i="2" s="1"/>
  <c r="P66" i="2"/>
  <c r="R66" i="2" s="1"/>
  <c r="P10" i="2"/>
  <c r="R10" i="2" s="1"/>
  <c r="I67" i="2"/>
  <c r="P6" i="2"/>
  <c r="R6" i="2" s="1"/>
  <c r="H11" i="2"/>
  <c r="J11" i="2" s="1"/>
  <c r="H12" i="2"/>
  <c r="J12" i="2" s="1"/>
  <c r="H13" i="2"/>
  <c r="J13" i="2" s="1"/>
  <c r="H14" i="2"/>
  <c r="J14" i="2" s="1"/>
  <c r="H15" i="2"/>
  <c r="J15" i="2" s="1"/>
  <c r="H16" i="2"/>
  <c r="J16" i="2" s="1"/>
  <c r="H17" i="2"/>
  <c r="J17" i="2" s="1"/>
  <c r="H18" i="2"/>
  <c r="J18" i="2" s="1"/>
  <c r="H19" i="2"/>
  <c r="J19" i="2" s="1"/>
  <c r="H20" i="2"/>
  <c r="J20" i="2" s="1"/>
  <c r="H21" i="2"/>
  <c r="J21" i="2" s="1"/>
  <c r="H22" i="2"/>
  <c r="J22" i="2" s="1"/>
  <c r="H23" i="2"/>
  <c r="J23" i="2" s="1"/>
  <c r="H24" i="2"/>
  <c r="J24" i="2" s="1"/>
  <c r="H25" i="2"/>
  <c r="J25" i="2" s="1"/>
  <c r="H26" i="2"/>
  <c r="J26" i="2" s="1"/>
  <c r="H27" i="2"/>
  <c r="J27" i="2" s="1"/>
  <c r="H28" i="2"/>
  <c r="J28" i="2" s="1"/>
  <c r="H29" i="2"/>
  <c r="J29" i="2" s="1"/>
  <c r="H30" i="2"/>
  <c r="J30" i="2" s="1"/>
  <c r="H31" i="2"/>
  <c r="J31" i="2" s="1"/>
  <c r="H32" i="2"/>
  <c r="J32" i="2" s="1"/>
  <c r="H33" i="2"/>
  <c r="J33" i="2" s="1"/>
  <c r="H34" i="2"/>
  <c r="J34" i="2" s="1"/>
  <c r="H35" i="2"/>
  <c r="J35" i="2" s="1"/>
  <c r="H36" i="2"/>
  <c r="J36" i="2" s="1"/>
  <c r="H37" i="2"/>
  <c r="J37" i="2" s="1"/>
  <c r="H38" i="2"/>
  <c r="J38" i="2" s="1"/>
  <c r="H39" i="2"/>
  <c r="J39" i="2" s="1"/>
  <c r="H40" i="2"/>
  <c r="J40" i="2" s="1"/>
  <c r="H41" i="2"/>
  <c r="J41" i="2" s="1"/>
  <c r="H42" i="2"/>
  <c r="J42" i="2" s="1"/>
  <c r="H43" i="2"/>
  <c r="J43" i="2" s="1"/>
  <c r="H44" i="2"/>
  <c r="J44" i="2" s="1"/>
  <c r="H45" i="2"/>
  <c r="J45" i="2" s="1"/>
  <c r="H46" i="2"/>
  <c r="J46" i="2" s="1"/>
  <c r="H47" i="2"/>
  <c r="J47" i="2" s="1"/>
  <c r="H48" i="2"/>
  <c r="J48" i="2" s="1"/>
  <c r="H49" i="2"/>
  <c r="J49" i="2" s="1"/>
  <c r="H50" i="2"/>
  <c r="J50" i="2" s="1"/>
  <c r="H51" i="2"/>
  <c r="J51" i="2" s="1"/>
  <c r="H52" i="2"/>
  <c r="J52" i="2" s="1"/>
  <c r="H53" i="2"/>
  <c r="J53" i="2" s="1"/>
  <c r="H54" i="2"/>
  <c r="J54" i="2" s="1"/>
  <c r="H55" i="2"/>
  <c r="J55" i="2" s="1"/>
  <c r="H56" i="2"/>
  <c r="J56" i="2" s="1"/>
  <c r="H59" i="2"/>
  <c r="J59" i="2" s="1"/>
  <c r="H60" i="2"/>
  <c r="J60" i="2" s="1"/>
  <c r="H61" i="2"/>
  <c r="J61" i="2" s="1"/>
  <c r="H62" i="2"/>
  <c r="J62" i="2" s="1"/>
  <c r="H63" i="2"/>
  <c r="J63" i="2" s="1"/>
  <c r="H64" i="2"/>
  <c r="J64" i="2" s="1"/>
  <c r="H65" i="2"/>
  <c r="J65" i="2" s="1"/>
  <c r="H66" i="2"/>
  <c r="J66" i="2" s="1"/>
  <c r="H10" i="2"/>
  <c r="J10" i="2" s="1"/>
  <c r="H6" i="2"/>
  <c r="J6" i="2" s="1"/>
  <c r="R70" i="2" l="1"/>
  <c r="R81" i="2" s="1"/>
  <c r="P81" i="2"/>
  <c r="J70" i="2"/>
  <c r="J81" i="2" s="1"/>
  <c r="H81" i="2"/>
  <c r="T67" i="2"/>
  <c r="D67" i="2" l="1"/>
  <c r="E67" i="2"/>
  <c r="F67" i="2"/>
  <c r="G67" i="2"/>
  <c r="H67" i="2"/>
  <c r="J67" i="2"/>
  <c r="K67" i="2"/>
  <c r="L67" i="2"/>
  <c r="M67" i="2"/>
  <c r="N67" i="2"/>
  <c r="O67" i="2"/>
  <c r="P67" i="2"/>
  <c r="Q67" i="2"/>
  <c r="R67" i="2"/>
  <c r="U67" i="2"/>
  <c r="V67" i="2"/>
  <c r="V82" i="2" s="1"/>
  <c r="C82" i="2" l="1"/>
  <c r="H82" i="2" l="1"/>
  <c r="D140" i="2"/>
  <c r="E140" i="2"/>
  <c r="F140" i="2"/>
  <c r="G140" i="2"/>
  <c r="H140" i="2"/>
  <c r="I140" i="2"/>
  <c r="J140" i="2"/>
  <c r="K140" i="2"/>
  <c r="L140" i="2"/>
  <c r="M140" i="2"/>
  <c r="N140" i="2"/>
  <c r="O140" i="2"/>
  <c r="P140" i="2"/>
  <c r="Q140" i="2"/>
  <c r="R140" i="2"/>
  <c r="S140" i="2"/>
  <c r="T140" i="2"/>
  <c r="U140" i="2"/>
  <c r="V140" i="2"/>
  <c r="C140" i="2"/>
  <c r="D82" i="2" l="1"/>
  <c r="E82" i="2"/>
  <c r="F82" i="2"/>
  <c r="G82" i="2"/>
  <c r="I82" i="2"/>
  <c r="J82" i="2"/>
  <c r="K82" i="2"/>
  <c r="K141" i="2" s="1"/>
  <c r="L82" i="2"/>
  <c r="L141" i="2" s="1"/>
  <c r="M82" i="2"/>
  <c r="N82" i="2"/>
  <c r="O82" i="2"/>
  <c r="P82" i="2"/>
  <c r="Q82" i="2"/>
  <c r="R82" i="2"/>
  <c r="S141" i="2"/>
  <c r="T82" i="2"/>
  <c r="T141" i="2" s="1"/>
  <c r="U82" i="2"/>
  <c r="D7" i="2"/>
  <c r="E7" i="2"/>
  <c r="F7" i="2"/>
  <c r="G7" i="2"/>
  <c r="H7" i="2"/>
  <c r="H141" i="2" s="1"/>
  <c r="I7" i="2"/>
  <c r="J7" i="2"/>
  <c r="K7" i="2"/>
  <c r="L7" i="2"/>
  <c r="M7" i="2"/>
  <c r="N7" i="2"/>
  <c r="O7" i="2"/>
  <c r="P7" i="2"/>
  <c r="Q7" i="2"/>
  <c r="R7" i="2"/>
  <c r="S7" i="2"/>
  <c r="T7" i="2"/>
  <c r="U7" i="2"/>
  <c r="V7" i="2"/>
  <c r="V141" i="2" s="1"/>
  <c r="C7" i="2"/>
  <c r="C141" i="2" s="1"/>
  <c r="Q141" i="2" l="1"/>
  <c r="I141" i="2"/>
  <c r="G141" i="2"/>
  <c r="F141" i="2"/>
  <c r="R141" i="2"/>
  <c r="N141" i="2"/>
  <c r="E141" i="2"/>
  <c r="P141" i="2"/>
  <c r="O141" i="2"/>
  <c r="U141" i="2"/>
  <c r="V142" i="2" s="1"/>
  <c r="M141" i="2"/>
  <c r="D141" i="2"/>
  <c r="J141" i="2"/>
</calcChain>
</file>

<file path=xl/sharedStrings.xml><?xml version="1.0" encoding="utf-8"?>
<sst xmlns="http://schemas.openxmlformats.org/spreadsheetml/2006/main" count="291" uniqueCount="225">
  <si>
    <t>Program Name</t>
  </si>
  <si>
    <t>Unlic</t>
  </si>
  <si>
    <t>Allied Health</t>
  </si>
  <si>
    <t>LVNs</t>
  </si>
  <si>
    <t>MSN Alt Ent</t>
  </si>
  <si>
    <t>Qual App</t>
  </si>
  <si>
    <t>Offr'd Adm</t>
  </si>
  <si>
    <t>Covenant School of Nursing</t>
  </si>
  <si>
    <t>Lubbock</t>
  </si>
  <si>
    <t>Alvin Community College</t>
  </si>
  <si>
    <t>Brazoria</t>
  </si>
  <si>
    <t xml:space="preserve">Amarillo College </t>
  </si>
  <si>
    <t>Potter</t>
  </si>
  <si>
    <t xml:space="preserve">Angelina College </t>
  </si>
  <si>
    <t>Angelina</t>
  </si>
  <si>
    <t>Tom Green</t>
  </si>
  <si>
    <t xml:space="preserve">Austin Community College </t>
  </si>
  <si>
    <t>Travis</t>
  </si>
  <si>
    <t>Bexar</t>
  </si>
  <si>
    <t xml:space="preserve">Blinn College </t>
  </si>
  <si>
    <t>Brazos</t>
  </si>
  <si>
    <t xml:space="preserve">Brazosport College </t>
  </si>
  <si>
    <t>Dallas</t>
  </si>
  <si>
    <t>Brookhaven College</t>
  </si>
  <si>
    <t xml:space="preserve">Central Texas College </t>
  </si>
  <si>
    <t>Bell</t>
  </si>
  <si>
    <t>Harris</t>
  </si>
  <si>
    <t>Taylor</t>
  </si>
  <si>
    <t>Coastal Bend College</t>
  </si>
  <si>
    <t>Bee</t>
  </si>
  <si>
    <t>Galveston</t>
  </si>
  <si>
    <t>Collin</t>
  </si>
  <si>
    <t>Del Mar College</t>
  </si>
  <si>
    <t>Nueces</t>
  </si>
  <si>
    <t>El Centro College</t>
  </si>
  <si>
    <t xml:space="preserve">El Paso Community College </t>
  </si>
  <si>
    <t>El Paso</t>
  </si>
  <si>
    <t>Galveston College</t>
  </si>
  <si>
    <t>Grayson</t>
  </si>
  <si>
    <t xml:space="preserve">Hill College </t>
  </si>
  <si>
    <t>Hill</t>
  </si>
  <si>
    <t xml:space="preserve">Houston Baptist University </t>
  </si>
  <si>
    <t xml:space="preserve">Houston Community College </t>
  </si>
  <si>
    <t>Howard</t>
  </si>
  <si>
    <t xml:space="preserve">Kilgore College </t>
  </si>
  <si>
    <t>Gregg</t>
  </si>
  <si>
    <t>Jefferson</t>
  </si>
  <si>
    <t xml:space="preserve">Laredo Community College </t>
  </si>
  <si>
    <t>Webb</t>
  </si>
  <si>
    <t xml:space="preserve">Lee College </t>
  </si>
  <si>
    <t>Montgomery</t>
  </si>
  <si>
    <t xml:space="preserve">McLennan Community College </t>
  </si>
  <si>
    <t>McLennan</t>
  </si>
  <si>
    <t>Midland College</t>
  </si>
  <si>
    <t>Midland</t>
  </si>
  <si>
    <t xml:space="preserve">Navarro College </t>
  </si>
  <si>
    <t>Navarro</t>
  </si>
  <si>
    <t xml:space="preserve">North Central Texas College </t>
  </si>
  <si>
    <t>Cooke</t>
  </si>
  <si>
    <t xml:space="preserve">Northeast Texas Community College </t>
  </si>
  <si>
    <t>Titus</t>
  </si>
  <si>
    <t>Odessa College</t>
  </si>
  <si>
    <t>Ector</t>
  </si>
  <si>
    <t xml:space="preserve">Panola College </t>
  </si>
  <si>
    <t>Panola</t>
  </si>
  <si>
    <t>Brown</t>
  </si>
  <si>
    <t>San Antonio College</t>
  </si>
  <si>
    <t xml:space="preserve">San Jacinto College Central </t>
  </si>
  <si>
    <t xml:space="preserve">South Plains College </t>
  </si>
  <si>
    <t>Hockley</t>
  </si>
  <si>
    <t>South Texas College</t>
  </si>
  <si>
    <t>Hidalgo</t>
  </si>
  <si>
    <t>Tarrant County College</t>
  </si>
  <si>
    <t>Tarrant</t>
  </si>
  <si>
    <t xml:space="preserve">Temple College </t>
  </si>
  <si>
    <t xml:space="preserve">Texarkana College </t>
  </si>
  <si>
    <t>Bowie</t>
  </si>
  <si>
    <t xml:space="preserve">Trinity Valley Community College </t>
  </si>
  <si>
    <t>Kaufman</t>
  </si>
  <si>
    <t xml:space="preserve">Tyler Junior College </t>
  </si>
  <si>
    <t>Smith</t>
  </si>
  <si>
    <t>Cameron</t>
  </si>
  <si>
    <t xml:space="preserve">Vernon College </t>
  </si>
  <si>
    <t>Wilbarger</t>
  </si>
  <si>
    <t xml:space="preserve">Victoria  College </t>
  </si>
  <si>
    <t>Victoria</t>
  </si>
  <si>
    <t xml:space="preserve">Weatherford College </t>
  </si>
  <si>
    <t>Parker</t>
  </si>
  <si>
    <t xml:space="preserve">Wharton County Junior College </t>
  </si>
  <si>
    <t>Wharton</t>
  </si>
  <si>
    <t>ADN TOTALS</t>
  </si>
  <si>
    <t>Galen College of Nursing</t>
  </si>
  <si>
    <t>Orange</t>
  </si>
  <si>
    <t xml:space="preserve">Paris Junior College </t>
  </si>
  <si>
    <t>Lamar</t>
  </si>
  <si>
    <t>San Jacinto College South</t>
  </si>
  <si>
    <t xml:space="preserve">Southwest Texas Junior College </t>
  </si>
  <si>
    <t>Uvalde</t>
  </si>
  <si>
    <t>Angelo State University</t>
  </si>
  <si>
    <t xml:space="preserve">Baylor University </t>
  </si>
  <si>
    <t>Concordia University Texas</t>
  </si>
  <si>
    <t>East Texas Baptist University</t>
  </si>
  <si>
    <t>Harrison</t>
  </si>
  <si>
    <t xml:space="preserve">Midwestern State University </t>
  </si>
  <si>
    <t>Wichita</t>
  </si>
  <si>
    <t xml:space="preserve">Patty Hanks Shelton </t>
  </si>
  <si>
    <t xml:space="preserve">Prairie View A&amp;M University </t>
  </si>
  <si>
    <t>Walker</t>
  </si>
  <si>
    <t>Southwestern Adventist University</t>
  </si>
  <si>
    <t>Johnson</t>
  </si>
  <si>
    <t>Stephen F. Austin State University</t>
  </si>
  <si>
    <t>Nacogdoches</t>
  </si>
  <si>
    <t xml:space="preserve">Tarleton State University </t>
  </si>
  <si>
    <t>Erath</t>
  </si>
  <si>
    <t>Texas A&amp;M Health Science Center</t>
  </si>
  <si>
    <t>Texas A&amp;M International University</t>
  </si>
  <si>
    <t>Texas Christian University</t>
  </si>
  <si>
    <t xml:space="preserve">Texas State University </t>
  </si>
  <si>
    <t>Williamson</t>
  </si>
  <si>
    <t>Texas Women's University</t>
  </si>
  <si>
    <t>Denton</t>
  </si>
  <si>
    <t>University of Mary Hardin-Baylor</t>
  </si>
  <si>
    <t xml:space="preserve">University of Texas at Arlington </t>
  </si>
  <si>
    <t>University of Texas at Austin</t>
  </si>
  <si>
    <t>University of Texas at El Paso</t>
  </si>
  <si>
    <t>University of Texas Medical Branch</t>
  </si>
  <si>
    <t>University of the Incarnate Word</t>
  </si>
  <si>
    <t>UT Health Science Center at Houston</t>
  </si>
  <si>
    <t>UT Health Science Center at San Antonio</t>
  </si>
  <si>
    <t>West Texas A&amp;M University</t>
  </si>
  <si>
    <t>Randall</t>
  </si>
  <si>
    <t>Western Governors University</t>
  </si>
  <si>
    <t>BSN TOTALS</t>
  </si>
  <si>
    <t>MSN Alternate Entry TOTALS</t>
  </si>
  <si>
    <t>Lamar State College - Orange</t>
  </si>
  <si>
    <t>Lone Star College - Kingwood</t>
  </si>
  <si>
    <t>Lone Star College - Tomball</t>
  </si>
  <si>
    <t>Lone Star College - Montgomery</t>
  </si>
  <si>
    <t>Texas A&amp;M University - Corpus Christi</t>
  </si>
  <si>
    <t>County</t>
  </si>
  <si>
    <t>Associate Degree Schools (ADN)</t>
  </si>
  <si>
    <t>Diploma School</t>
  </si>
  <si>
    <t>Enrollment Total</t>
  </si>
  <si>
    <t>Graduate Total</t>
  </si>
  <si>
    <t>Licensed Vocational Nurse to Associate Degree Schools (LVN to ADN)</t>
  </si>
  <si>
    <t>Bachelor of Science in Nursing Schools (BSN)</t>
  </si>
  <si>
    <t>Diploma Schools TOTALS</t>
  </si>
  <si>
    <t>LVN to ADN TOTALS</t>
  </si>
  <si>
    <t>ADN   +  LVN to ADN TOTALS</t>
  </si>
  <si>
    <t>TOTALS</t>
  </si>
  <si>
    <t xml:space="preserve">Qualified applicants not offered admission </t>
  </si>
  <si>
    <t>=</t>
  </si>
  <si>
    <t>Legend for abbreviations</t>
  </si>
  <si>
    <t>Offr'd Adm - the number of students offered admission</t>
  </si>
  <si>
    <t>Qual App - the number of qualified applicants</t>
  </si>
  <si>
    <t>Reg &amp; enroll - the number of students registered and enrolled</t>
  </si>
  <si>
    <t>Post-Licensure Total
(RN to BSN)</t>
  </si>
  <si>
    <t>Pre-Licensure Total</t>
  </si>
  <si>
    <t>Post-Licensure Total 
(RN to BSN)</t>
  </si>
  <si>
    <t>Unlic - Unlicensed</t>
  </si>
  <si>
    <t>MSN Alt Ent - Master of Science in Nursing Alternate Entry</t>
  </si>
  <si>
    <t>LVNs - Licensed Vocational Nurses</t>
  </si>
  <si>
    <t>* - denotes a school that has opened within the last few years and has not yet graduated its first class</t>
  </si>
  <si>
    <t>Lone Star College - North Harris</t>
  </si>
  <si>
    <t>University of Texas at Tyler</t>
  </si>
  <si>
    <t>College of the Mainland</t>
  </si>
  <si>
    <t>Lamar University BSN</t>
  </si>
  <si>
    <t>Baptist Health System</t>
  </si>
  <si>
    <t>Abilene Christian University</t>
  </si>
  <si>
    <t>Master of Nursing Alternate Entry Schools (MSN AE)</t>
  </si>
  <si>
    <t>Hunt</t>
  </si>
  <si>
    <t>University of Texas at Austin MSN</t>
  </si>
  <si>
    <t>Dallas Nursing Institute</t>
  </si>
  <si>
    <t xml:space="preserve">Mountain View College </t>
  </si>
  <si>
    <t>Ranger College</t>
  </si>
  <si>
    <t>Sam Houston State University</t>
  </si>
  <si>
    <t>Collin College</t>
  </si>
  <si>
    <t xml:space="preserve">Grayson College </t>
  </si>
  <si>
    <t>Cisco College</t>
  </si>
  <si>
    <t>University of St. Thomas</t>
  </si>
  <si>
    <t>West Coast University</t>
  </si>
  <si>
    <t>Guadalupe</t>
  </si>
  <si>
    <t>Gray</t>
  </si>
  <si>
    <t>Reg &amp; Enroll</t>
  </si>
  <si>
    <t>PHS - Hardin-Simmons***</t>
  </si>
  <si>
    <t>PHS - McMurry***</t>
  </si>
  <si>
    <t>Concorde Career College</t>
  </si>
  <si>
    <t>University of Houston</t>
  </si>
  <si>
    <t>Carrington College*</t>
  </si>
  <si>
    <t>Clarendon College</t>
  </si>
  <si>
    <t>Texas A&amp;M University - Commerce</t>
  </si>
  <si>
    <t>University of Texas - Permian Basin</t>
  </si>
  <si>
    <t>The College of Health Care Professions</t>
  </si>
  <si>
    <t>Howard College - Big Spring</t>
  </si>
  <si>
    <t>Lone Star College - Cy Fair</t>
  </si>
  <si>
    <t>National American University</t>
  </si>
  <si>
    <t>Texas A&amp;M University - Texarkana</t>
  </si>
  <si>
    <t>Lamar State College - Port Arthur</t>
  </si>
  <si>
    <t>St. Philip's College*</t>
  </si>
  <si>
    <t>LeTourneau University</t>
  </si>
  <si>
    <t>South University Austin</t>
  </si>
  <si>
    <t>Texas Lutheran University</t>
  </si>
  <si>
    <t>University of Texas Rio Grande Valley</t>
  </si>
  <si>
    <t>Wayland Baptist University*</t>
  </si>
  <si>
    <t>*** - these schools represent the two programs that make up the Patty Hanks Shelton consortium. These schools are included to show the breakdown of Patty Hanks Shelton numbers and are not counted again in the sub-totals</t>
  </si>
  <si>
    <t>Fort Bend</t>
  </si>
  <si>
    <t>For an accessible version of this spreadsheet, click here.</t>
  </si>
  <si>
    <t>Enrollees as of September 30, 2017</t>
  </si>
  <si>
    <t>Graduates from Academic Year 2016-2017</t>
  </si>
  <si>
    <t>Pre-RN Licensure Student Admissions for Academic Year 2016-2017</t>
  </si>
  <si>
    <t>Southwest University</t>
  </si>
  <si>
    <t>Texas State Technical College - Sweetwater</t>
  </si>
  <si>
    <t>Nolan</t>
  </si>
  <si>
    <t>Texas State Technical College - Harlingen*</t>
  </si>
  <si>
    <t>Chamberlain College of Nursing - Houston</t>
  </si>
  <si>
    <t>Chamberlain College of Nursing - Pearland</t>
  </si>
  <si>
    <t>** - denotes a school that is closed as of 8/31/2017</t>
  </si>
  <si>
    <t>Galen College of Nursing*</t>
  </si>
  <si>
    <t>Chamberlain College of Nursing - Irving*</t>
  </si>
  <si>
    <t>Howard College - San Angelo</t>
  </si>
  <si>
    <t>Seats for New Students</t>
  </si>
  <si>
    <t>Para-medic
/EMT</t>
  </si>
  <si>
    <r>
      <t>Notes</t>
    </r>
    <r>
      <rPr>
        <b/>
        <sz val="8"/>
        <rFont val="Calibri"/>
        <family val="2"/>
        <scheme val="minor"/>
      </rPr>
      <t>:  All data are obtained from self-reports from professional nursing programs on the 2017 Nursing Educational Program Information Survey (NEPIS) under the jurisdiction of the Board of Nursing.  The totals reported for each program may include data for extension or regional campuses.</t>
    </r>
  </si>
  <si>
    <t>Texas Tech University Health Sciences Center</t>
  </si>
  <si>
    <t>Texas Tech University Health Sciences Center - El Paso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</si>
</sst>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indexed="8"/>
      <name val="Calibri"/>
      <family val="2"/>
      <scheme val="minor"/>
    </font>
    <font>
      <b/>
      <sz val="8"/>
      <name val="Calibri"/>
      <family val="2"/>
    </font>
    <font>
      <b/>
      <sz val="10"/>
      <name val="Calibri"/>
      <family val="2"/>
    </font>
    <font>
      <b/>
      <sz val="9"/>
      <name val="Calibri"/>
      <family val="2"/>
    </font>
    <font>
      <b/>
      <sz val="9"/>
      <name val="Calibri"/>
      <family val="2"/>
      <scheme val="minor"/>
    </font>
    <font>
      <sz val="8"/>
      <color indexed="8"/>
      <name val="Calibri"/>
      <family val="2"/>
      <scheme val="minor"/>
    </font>
    <font>
      <sz val="8"/>
      <name val="Calibri"/>
      <family val="2"/>
    </font>
    <font>
      <sz val="9"/>
      <name val="Calibri"/>
      <family val="2"/>
      <scheme val="minor"/>
    </font>
    <font>
      <sz val="8"/>
      <name val="Calibri"/>
      <family val="2"/>
      <scheme val="minor"/>
    </font>
    <font>
      <b/>
      <sz val="8"/>
      <name val="Calibri"/>
      <family val="2"/>
      <scheme val="minor"/>
    </font>
    <font>
      <b/>
      <sz val="11"/>
      <color indexed="8"/>
      <name val="Calibri"/>
      <family val="2"/>
      <scheme val="minor"/>
    </font>
    <font>
      <sz val="9"/>
      <name val="Calibri"/>
      <family val="2"/>
    </font>
    <font>
      <b/>
      <sz val="10"/>
      <color indexed="8"/>
      <name val="Calibri"/>
      <family val="2"/>
      <scheme val="minor"/>
    </font>
    <font>
      <sz val="9"/>
      <name val="Arial"/>
      <family val="2"/>
    </font>
    <font>
      <u/>
      <sz val="9"/>
      <name val="Arial"/>
      <family val="2"/>
    </font>
    <font>
      <b/>
      <sz val="9"/>
      <name val="Arial"/>
      <family val="2"/>
    </font>
    <font>
      <sz val="10"/>
      <name val="Arial"/>
      <family val="2"/>
    </font>
    <font>
      <b/>
      <sz val="9"/>
      <color indexed="8"/>
      <name val="Calibri"/>
      <family val="2"/>
      <scheme val="minor"/>
    </font>
    <font>
      <sz val="8"/>
      <name val="Arial"/>
      <family val="2"/>
    </font>
    <font>
      <b/>
      <u/>
      <sz val="8"/>
      <name val="Calibri"/>
      <family val="2"/>
      <scheme val="minor"/>
    </font>
    <font>
      <sz val="11"/>
      <color theme="0"/>
      <name val="Calibri"/>
      <family val="2"/>
      <scheme val="minor"/>
    </font>
    <font>
      <u/>
      <sz val="11"/>
      <color theme="10"/>
      <name val="Calibri"/>
      <family val="2"/>
      <scheme val="minor"/>
    </font>
    <font>
      <u/>
      <sz val="11"/>
      <color theme="0"/>
      <name val="Calibri"/>
      <family val="2"/>
      <scheme val="minor"/>
    </font>
    <font>
      <sz val="10"/>
      <name val="Arial"/>
      <family val="2"/>
    </font>
    <font>
      <sz val="9"/>
      <color indexed="8"/>
      <name val="Calibri"/>
      <family val="2"/>
      <scheme val="minor"/>
    </font>
  </fonts>
  <fills count="6">
    <fill>
      <patternFill patternType="none"/>
    </fill>
    <fill>
      <patternFill patternType="gray125"/>
    </fill>
    <fill>
      <patternFill patternType="solid">
        <fgColor theme="7" tint="0.59999389629810485"/>
        <bgColor indexed="64"/>
      </patternFill>
    </fill>
    <fill>
      <patternFill patternType="solid">
        <fgColor rgb="FFEAEAEA"/>
        <bgColor indexed="64"/>
      </patternFill>
    </fill>
    <fill>
      <patternFill patternType="solid">
        <fgColor theme="0" tint="-0.14999847407452621"/>
        <bgColor indexed="64"/>
      </patternFill>
    </fill>
    <fill>
      <patternFill patternType="solid">
        <fgColor theme="0"/>
        <bgColor indexed="64"/>
      </patternFill>
    </fill>
  </fills>
  <borders count="54">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hair">
        <color indexed="64"/>
      </left>
      <right/>
      <top style="medium">
        <color indexed="64"/>
      </top>
      <bottom/>
      <diagonal/>
    </border>
    <border>
      <left/>
      <right style="hair">
        <color indexed="64"/>
      </right>
      <top style="medium">
        <color indexed="64"/>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top/>
      <bottom style="hair">
        <color indexed="64"/>
      </bottom>
      <diagonal/>
    </border>
    <border>
      <left style="medium">
        <color indexed="64"/>
      </left>
      <right style="medium">
        <color indexed="64"/>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top style="hair">
        <color indexed="64"/>
      </top>
      <bottom/>
      <diagonal/>
    </border>
    <border>
      <left style="medium">
        <color indexed="64"/>
      </left>
      <right style="medium">
        <color indexed="64"/>
      </right>
      <top style="hair">
        <color indexed="64"/>
      </top>
      <bottom/>
      <diagonal/>
    </border>
    <border>
      <left/>
      <right style="hair">
        <color indexed="64"/>
      </right>
      <top style="hair">
        <color indexed="64"/>
      </top>
      <bottom/>
      <diagonal/>
    </border>
    <border>
      <left style="hair">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hair">
        <color indexed="64"/>
      </left>
      <right/>
      <top/>
      <bottom/>
      <diagonal/>
    </border>
    <border>
      <left style="medium">
        <color indexed="64"/>
      </left>
      <right style="medium">
        <color indexed="64"/>
      </right>
      <top/>
      <bottom/>
      <diagonal/>
    </border>
    <border>
      <left style="medium">
        <color indexed="64"/>
      </left>
      <right/>
      <top/>
      <bottom/>
      <diagonal/>
    </border>
    <border>
      <left style="thin">
        <color indexed="8"/>
      </left>
      <right style="thin">
        <color indexed="8"/>
      </right>
      <top/>
      <bottom/>
      <diagonal/>
    </border>
  </borders>
  <cellStyleXfs count="4">
    <xf numFmtId="0" fontId="0" fillId="0" borderId="0"/>
    <xf numFmtId="0" fontId="16" fillId="0" borderId="0" applyNumberFormat="0" applyFill="0" applyBorder="0" applyAlignment="0" applyProtection="0"/>
    <xf numFmtId="0" fontId="21" fillId="0" borderId="0" applyNumberFormat="0" applyFill="0" applyBorder="0" applyAlignment="0" applyProtection="0"/>
    <xf numFmtId="0" fontId="23" fillId="0" borderId="0"/>
  </cellStyleXfs>
  <cellXfs count="179">
    <xf numFmtId="0" fontId="0" fillId="0" borderId="0" xfId="0"/>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5" fillId="0" borderId="0" xfId="0" applyFont="1" applyBorder="1"/>
    <xf numFmtId="0" fontId="6" fillId="0" borderId="11" xfId="0" applyFont="1" applyBorder="1" applyAlignment="1">
      <alignment wrapText="1"/>
    </xf>
    <xf numFmtId="3" fontId="7" fillId="0" borderId="9" xfId="0" applyNumberFormat="1" applyFont="1" applyBorder="1" applyAlignment="1">
      <alignment wrapText="1"/>
    </xf>
    <xf numFmtId="3" fontId="7" fillId="0" borderId="10" xfId="0" applyNumberFormat="1" applyFont="1" applyBorder="1" applyAlignment="1">
      <alignment wrapText="1"/>
    </xf>
    <xf numFmtId="3" fontId="7" fillId="0" borderId="12" xfId="0" applyNumberFormat="1" applyFont="1" applyBorder="1" applyAlignment="1">
      <alignment wrapText="1"/>
    </xf>
    <xf numFmtId="3" fontId="7" fillId="3" borderId="1" xfId="0" applyNumberFormat="1" applyFont="1" applyFill="1" applyBorder="1" applyAlignment="1">
      <alignment wrapText="1"/>
    </xf>
    <xf numFmtId="3" fontId="7" fillId="0" borderId="6" xfId="0" applyNumberFormat="1" applyFont="1" applyBorder="1" applyAlignment="1">
      <alignment wrapText="1"/>
    </xf>
    <xf numFmtId="3" fontId="7" fillId="0" borderId="13" xfId="0" applyNumberFormat="1" applyFont="1" applyBorder="1" applyAlignment="1">
      <alignment wrapText="1"/>
    </xf>
    <xf numFmtId="0" fontId="0" fillId="0" borderId="0" xfId="0" applyBorder="1"/>
    <xf numFmtId="3" fontId="4" fillId="3" borderId="14" xfId="0" applyNumberFormat="1" applyFont="1" applyFill="1" applyBorder="1" applyAlignment="1">
      <alignment wrapText="1"/>
    </xf>
    <xf numFmtId="3" fontId="4" fillId="3" borderId="15" xfId="0" applyNumberFormat="1" applyFont="1" applyFill="1" applyBorder="1" applyAlignment="1">
      <alignment wrapText="1"/>
    </xf>
    <xf numFmtId="3" fontId="4" fillId="3" borderId="16" xfId="0" applyNumberFormat="1" applyFont="1" applyFill="1" applyBorder="1" applyAlignment="1">
      <alignment wrapText="1"/>
    </xf>
    <xf numFmtId="3" fontId="4" fillId="3" borderId="8" xfId="0" applyNumberFormat="1" applyFont="1" applyFill="1" applyBorder="1" applyAlignment="1">
      <alignment wrapText="1"/>
    </xf>
    <xf numFmtId="3" fontId="4" fillId="3" borderId="3" xfId="0" applyNumberFormat="1" applyFont="1" applyFill="1" applyBorder="1" applyAlignment="1">
      <alignment wrapText="1"/>
    </xf>
    <xf numFmtId="3" fontId="4" fillId="3" borderId="17" xfId="0" applyNumberFormat="1" applyFont="1" applyFill="1" applyBorder="1" applyAlignment="1">
      <alignment wrapText="1"/>
    </xf>
    <xf numFmtId="0" fontId="10" fillId="0" borderId="0" xfId="0" applyFont="1" applyBorder="1"/>
    <xf numFmtId="0" fontId="10" fillId="0" borderId="0" xfId="0" applyFont="1"/>
    <xf numFmtId="0" fontId="6" fillId="0" borderId="20" xfId="0" applyFont="1" applyBorder="1" applyAlignment="1">
      <alignment wrapText="1"/>
    </xf>
    <xf numFmtId="3" fontId="7" fillId="0" borderId="19" xfId="0" applyNumberFormat="1" applyFont="1" applyBorder="1" applyAlignment="1">
      <alignment wrapText="1"/>
    </xf>
    <xf numFmtId="3" fontId="7" fillId="0" borderId="21" xfId="0" applyNumberFormat="1" applyFont="1" applyBorder="1" applyAlignment="1">
      <alignment wrapText="1"/>
    </xf>
    <xf numFmtId="3" fontId="7" fillId="3" borderId="22" xfId="0" applyNumberFormat="1" applyFont="1" applyFill="1" applyBorder="1" applyAlignment="1">
      <alignment wrapText="1"/>
    </xf>
    <xf numFmtId="3" fontId="7" fillId="0" borderId="23" xfId="0" applyNumberFormat="1" applyFont="1" applyBorder="1" applyAlignment="1">
      <alignment wrapText="1"/>
    </xf>
    <xf numFmtId="3" fontId="7" fillId="0" borderId="24" xfId="0" applyNumberFormat="1" applyFont="1" applyBorder="1" applyAlignment="1">
      <alignment wrapText="1"/>
    </xf>
    <xf numFmtId="0" fontId="6" fillId="0" borderId="27" xfId="0" applyFont="1" applyBorder="1" applyAlignment="1">
      <alignment wrapText="1"/>
    </xf>
    <xf numFmtId="3" fontId="7" fillId="0" borderId="25" xfId="0" applyNumberFormat="1" applyFont="1" applyBorder="1" applyAlignment="1">
      <alignment wrapText="1"/>
    </xf>
    <xf numFmtId="3" fontId="7" fillId="0" borderId="28" xfId="0" applyNumberFormat="1" applyFont="1" applyBorder="1" applyAlignment="1">
      <alignment wrapText="1"/>
    </xf>
    <xf numFmtId="3" fontId="7" fillId="0" borderId="30" xfId="0" applyNumberFormat="1" applyFont="1" applyBorder="1" applyAlignment="1">
      <alignment wrapText="1"/>
    </xf>
    <xf numFmtId="0" fontId="6" fillId="0" borderId="35" xfId="0" applyFont="1" applyBorder="1" applyAlignment="1">
      <alignment wrapText="1"/>
    </xf>
    <xf numFmtId="3" fontId="7" fillId="0" borderId="33" xfId="0" applyNumberFormat="1" applyFont="1" applyBorder="1" applyAlignment="1">
      <alignment wrapText="1"/>
    </xf>
    <xf numFmtId="3" fontId="7" fillId="0" borderId="34" xfId="0" applyNumberFormat="1" applyFont="1" applyBorder="1" applyAlignment="1">
      <alignment wrapText="1"/>
    </xf>
    <xf numFmtId="3" fontId="7" fillId="0" borderId="36" xfId="0" applyNumberFormat="1" applyFont="1" applyBorder="1" applyAlignment="1">
      <alignment wrapText="1"/>
    </xf>
    <xf numFmtId="3" fontId="7" fillId="3" borderId="37" xfId="0" applyNumberFormat="1" applyFont="1" applyFill="1" applyBorder="1" applyAlignment="1">
      <alignment wrapText="1"/>
    </xf>
    <xf numFmtId="3" fontId="7" fillId="0" borderId="38" xfId="0" applyNumberFormat="1" applyFont="1" applyBorder="1" applyAlignment="1">
      <alignment wrapText="1"/>
    </xf>
    <xf numFmtId="0" fontId="0" fillId="0" borderId="0" xfId="0" applyFont="1"/>
    <xf numFmtId="3" fontId="4" fillId="3" borderId="43" xfId="0" applyNumberFormat="1" applyFont="1" applyFill="1" applyBorder="1" applyAlignment="1">
      <alignment wrapText="1"/>
    </xf>
    <xf numFmtId="3" fontId="4" fillId="3" borderId="44" xfId="0" applyNumberFormat="1" applyFont="1" applyFill="1" applyBorder="1" applyAlignment="1">
      <alignment wrapText="1"/>
    </xf>
    <xf numFmtId="3" fontId="4" fillId="3" borderId="45" xfId="0" applyNumberFormat="1" applyFont="1" applyFill="1" applyBorder="1" applyAlignment="1">
      <alignment wrapText="1"/>
    </xf>
    <xf numFmtId="3" fontId="4" fillId="3" borderId="7" xfId="0" applyNumberFormat="1" applyFont="1" applyFill="1" applyBorder="1" applyAlignment="1">
      <alignment wrapText="1"/>
    </xf>
    <xf numFmtId="3" fontId="4" fillId="3" borderId="41" xfId="0" applyNumberFormat="1" applyFont="1" applyFill="1" applyBorder="1" applyAlignment="1">
      <alignment wrapText="1"/>
    </xf>
    <xf numFmtId="3" fontId="4" fillId="3" borderId="46" xfId="0" applyNumberFormat="1" applyFont="1" applyFill="1" applyBorder="1" applyAlignment="1">
      <alignment wrapText="1"/>
    </xf>
    <xf numFmtId="3" fontId="3" fillId="3" borderId="14" xfId="0" applyNumberFormat="1" applyFont="1" applyFill="1" applyBorder="1" applyAlignment="1">
      <alignment wrapText="1"/>
    </xf>
    <xf numFmtId="3" fontId="3" fillId="3" borderId="15" xfId="0" applyNumberFormat="1" applyFont="1" applyFill="1" applyBorder="1" applyAlignment="1">
      <alignment wrapText="1"/>
    </xf>
    <xf numFmtId="3" fontId="3" fillId="3" borderId="16" xfId="0" applyNumberFormat="1" applyFont="1" applyFill="1" applyBorder="1" applyAlignment="1">
      <alignment wrapText="1"/>
    </xf>
    <xf numFmtId="3" fontId="3" fillId="3" borderId="8" xfId="0" applyNumberFormat="1" applyFont="1" applyFill="1" applyBorder="1" applyAlignment="1">
      <alignment wrapText="1"/>
    </xf>
    <xf numFmtId="3" fontId="3" fillId="3" borderId="3" xfId="0" applyNumberFormat="1" applyFont="1" applyFill="1" applyBorder="1" applyAlignment="1">
      <alignment wrapText="1"/>
    </xf>
    <xf numFmtId="3" fontId="3" fillId="3" borderId="17" xfId="0" applyNumberFormat="1" applyFont="1" applyFill="1" applyBorder="1" applyAlignment="1">
      <alignment wrapText="1"/>
    </xf>
    <xf numFmtId="0" fontId="6" fillId="0" borderId="49" xfId="0" applyFont="1" applyBorder="1" applyAlignment="1">
      <alignment wrapText="1"/>
    </xf>
    <xf numFmtId="3" fontId="11" fillId="0" borderId="48" xfId="0" applyNumberFormat="1" applyFont="1" applyBorder="1" applyAlignment="1">
      <alignment wrapText="1"/>
    </xf>
    <xf numFmtId="3" fontId="11" fillId="0" borderId="50" xfId="0" applyNumberFormat="1" applyFont="1" applyBorder="1" applyAlignment="1">
      <alignment wrapText="1"/>
    </xf>
    <xf numFmtId="3" fontId="11" fillId="3" borderId="51" xfId="0" applyNumberFormat="1" applyFont="1" applyFill="1" applyBorder="1" applyAlignment="1">
      <alignment wrapText="1"/>
    </xf>
    <xf numFmtId="3" fontId="11" fillId="0" borderId="0" xfId="0" applyNumberFormat="1" applyFont="1" applyBorder="1" applyAlignment="1">
      <alignment wrapText="1"/>
    </xf>
    <xf numFmtId="3" fontId="7" fillId="3" borderId="51" xfId="0" applyNumberFormat="1" applyFont="1" applyFill="1" applyBorder="1" applyAlignment="1">
      <alignment wrapText="1"/>
    </xf>
    <xf numFmtId="3" fontId="11" fillId="0" borderId="32" xfId="0" applyNumberFormat="1" applyFont="1" applyBorder="1" applyAlignment="1">
      <alignment wrapText="1"/>
    </xf>
    <xf numFmtId="0" fontId="13" fillId="0" borderId="0" xfId="0" applyFont="1" applyFill="1" applyBorder="1"/>
    <xf numFmtId="0" fontId="14" fillId="0" borderId="0" xfId="0" applyFont="1" applyFill="1" applyBorder="1"/>
    <xf numFmtId="0" fontId="13" fillId="0" borderId="0" xfId="0" applyFont="1" applyBorder="1"/>
    <xf numFmtId="0" fontId="15" fillId="0" borderId="0" xfId="0" applyFont="1" applyFill="1" applyBorder="1" applyAlignment="1"/>
    <xf numFmtId="0" fontId="12" fillId="0" borderId="0" xfId="0" applyFont="1"/>
    <xf numFmtId="0" fontId="0" fillId="0" borderId="0" xfId="0" applyBorder="1" applyAlignment="1"/>
    <xf numFmtId="3" fontId="7" fillId="0" borderId="0" xfId="0" applyNumberFormat="1" applyFont="1" applyFill="1" applyBorder="1" applyAlignment="1">
      <alignment wrapText="1"/>
    </xf>
    <xf numFmtId="0" fontId="13" fillId="0" borderId="0" xfId="0" applyFont="1" applyFill="1" applyBorder="1" applyAlignment="1"/>
    <xf numFmtId="0" fontId="0" fillId="0" borderId="0" xfId="0" applyBorder="1" applyAlignment="1"/>
    <xf numFmtId="0" fontId="4" fillId="0" borderId="0" xfId="0" applyFont="1" applyFill="1" applyBorder="1" applyAlignment="1">
      <alignment horizontal="left" vertical="center" wrapText="1"/>
    </xf>
    <xf numFmtId="0" fontId="3" fillId="4" borderId="5" xfId="0" applyFont="1" applyFill="1" applyBorder="1" applyAlignment="1">
      <alignment horizontal="center" wrapText="1"/>
    </xf>
    <xf numFmtId="0" fontId="3" fillId="4" borderId="6" xfId="0" applyFont="1" applyFill="1" applyBorder="1" applyAlignment="1">
      <alignment horizontal="center" wrapText="1"/>
    </xf>
    <xf numFmtId="0" fontId="3" fillId="4" borderId="1" xfId="0" applyFont="1" applyFill="1" applyBorder="1" applyAlignment="1">
      <alignment horizontal="center" wrapText="1"/>
    </xf>
    <xf numFmtId="0" fontId="1" fillId="0" borderId="6" xfId="0" applyFont="1" applyFill="1" applyBorder="1" applyAlignment="1">
      <alignment horizontal="left" wrapText="1"/>
    </xf>
    <xf numFmtId="3" fontId="4" fillId="0" borderId="6" xfId="0" applyNumberFormat="1" applyFont="1" applyFill="1" applyBorder="1" applyAlignment="1">
      <alignment wrapText="1"/>
    </xf>
    <xf numFmtId="3" fontId="4" fillId="4" borderId="3" xfId="0" applyNumberFormat="1" applyFont="1" applyFill="1" applyBorder="1" applyAlignment="1">
      <alignment wrapText="1"/>
    </xf>
    <xf numFmtId="0" fontId="10" fillId="0" borderId="0" xfId="0" applyFont="1" applyFill="1"/>
    <xf numFmtId="0" fontId="6" fillId="0" borderId="6" xfId="0" applyFont="1" applyFill="1" applyBorder="1" applyAlignment="1">
      <alignment wrapText="1"/>
    </xf>
    <xf numFmtId="3" fontId="7" fillId="0" borderId="6" xfId="0" applyNumberFormat="1" applyFont="1" applyFill="1" applyBorder="1" applyAlignment="1">
      <alignment wrapText="1"/>
    </xf>
    <xf numFmtId="0" fontId="1" fillId="0" borderId="3" xfId="0" applyFont="1" applyFill="1" applyBorder="1" applyAlignment="1">
      <alignment horizontal="left" wrapText="1"/>
    </xf>
    <xf numFmtId="3" fontId="4" fillId="0" borderId="3" xfId="0" applyNumberFormat="1" applyFont="1" applyFill="1" applyBorder="1" applyAlignment="1">
      <alignment wrapText="1"/>
    </xf>
    <xf numFmtId="0" fontId="9" fillId="0" borderId="0" xfId="0" applyFont="1" applyFill="1" applyBorder="1" applyAlignment="1">
      <alignment wrapText="1"/>
    </xf>
    <xf numFmtId="3" fontId="4" fillId="0" borderId="3" xfId="0" applyNumberFormat="1" applyFont="1" applyBorder="1"/>
    <xf numFmtId="0" fontId="0" fillId="0" borderId="2" xfId="0" applyBorder="1"/>
    <xf numFmtId="0" fontId="0" fillId="0" borderId="3" xfId="0" applyBorder="1"/>
    <xf numFmtId="0" fontId="1" fillId="2" borderId="8" xfId="0" applyFont="1" applyFill="1" applyBorder="1" applyAlignment="1">
      <alignment horizontal="center" wrapText="1"/>
    </xf>
    <xf numFmtId="0" fontId="9" fillId="0" borderId="6" xfId="0" applyFont="1" applyBorder="1" applyAlignment="1"/>
    <xf numFmtId="0" fontId="18" fillId="0" borderId="0" xfId="0" applyFont="1" applyFill="1" applyBorder="1"/>
    <xf numFmtId="0" fontId="8" fillId="0" borderId="0" xfId="0" applyFont="1" applyFill="1" applyBorder="1"/>
    <xf numFmtId="0" fontId="18" fillId="0" borderId="0" xfId="0" applyFont="1" applyFill="1" applyBorder="1" applyAlignment="1"/>
    <xf numFmtId="0" fontId="8" fillId="0" borderId="0" xfId="0" applyFont="1" applyFill="1" applyBorder="1" applyAlignment="1"/>
    <xf numFmtId="0" fontId="9" fillId="0" borderId="0" xfId="0" applyFont="1" applyFill="1" applyBorder="1" applyAlignment="1">
      <alignment horizontal="left" vertical="center" wrapText="1"/>
    </xf>
    <xf numFmtId="0" fontId="8" fillId="0" borderId="0" xfId="0" applyFont="1" applyFill="1" applyBorder="1" applyAlignment="1">
      <alignment wrapText="1"/>
    </xf>
    <xf numFmtId="0" fontId="18" fillId="0" borderId="0" xfId="1" applyFont="1" applyBorder="1" applyAlignment="1">
      <alignment vertical="center" wrapText="1"/>
    </xf>
    <xf numFmtId="0" fontId="18" fillId="0" borderId="0" xfId="1" applyFont="1" applyBorder="1"/>
    <xf numFmtId="0" fontId="18" fillId="0" borderId="0" xfId="0" applyFont="1" applyBorder="1"/>
    <xf numFmtId="0" fontId="9" fillId="0" borderId="0" xfId="0" applyFont="1" applyBorder="1" applyAlignment="1"/>
    <xf numFmtId="0" fontId="1" fillId="4" borderId="2" xfId="0" applyFont="1" applyFill="1" applyBorder="1" applyAlignment="1">
      <alignment horizontal="left" wrapText="1"/>
    </xf>
    <xf numFmtId="0" fontId="1" fillId="4" borderId="3" xfId="0" applyFont="1" applyFill="1" applyBorder="1" applyAlignment="1">
      <alignment horizontal="left" wrapText="1"/>
    </xf>
    <xf numFmtId="0" fontId="3" fillId="0" borderId="6" xfId="0" applyFont="1" applyFill="1" applyBorder="1" applyAlignment="1">
      <alignment horizontal="center" wrapText="1"/>
    </xf>
    <xf numFmtId="0" fontId="4" fillId="0" borderId="0" xfId="0" applyFont="1" applyFill="1" applyBorder="1" applyAlignment="1">
      <alignment horizontal="center" wrapText="1"/>
    </xf>
    <xf numFmtId="0" fontId="1" fillId="0" borderId="0" xfId="0" applyFont="1" applyFill="1" applyBorder="1" applyAlignment="1">
      <alignment horizontal="left" vertical="center"/>
    </xf>
    <xf numFmtId="0" fontId="1" fillId="0" borderId="0" xfId="0" applyFont="1" applyFill="1" applyBorder="1" applyAlignment="1">
      <alignment horizontal="center" vertical="center"/>
    </xf>
    <xf numFmtId="0" fontId="0" fillId="0" borderId="0" xfId="0" applyFill="1" applyBorder="1"/>
    <xf numFmtId="0" fontId="4" fillId="4" borderId="2" xfId="0" applyFont="1" applyFill="1" applyBorder="1" applyAlignment="1">
      <alignment horizontal="center" wrapText="1"/>
    </xf>
    <xf numFmtId="0" fontId="4" fillId="4" borderId="3" xfId="0" applyFont="1" applyFill="1" applyBorder="1" applyAlignment="1">
      <alignment horizontal="center" wrapText="1"/>
    </xf>
    <xf numFmtId="0" fontId="4" fillId="4" borderId="4" xfId="0" applyFont="1" applyFill="1" applyBorder="1" applyAlignment="1">
      <alignment horizontal="center" wrapText="1"/>
    </xf>
    <xf numFmtId="0" fontId="1" fillId="4" borderId="2" xfId="0" applyFont="1" applyFill="1" applyBorder="1" applyAlignment="1">
      <alignment horizontal="left" vertical="center"/>
    </xf>
    <xf numFmtId="0" fontId="1" fillId="4" borderId="4" xfId="0" applyFont="1" applyFill="1" applyBorder="1" applyAlignment="1">
      <alignment horizontal="center" vertical="center"/>
    </xf>
    <xf numFmtId="0" fontId="6" fillId="0" borderId="3" xfId="0" applyFont="1" applyFill="1" applyBorder="1" applyAlignment="1">
      <alignment wrapText="1"/>
    </xf>
    <xf numFmtId="0" fontId="9" fillId="2" borderId="2" xfId="0" applyFont="1" applyFill="1" applyBorder="1" applyAlignment="1">
      <alignment horizontal="center" wrapText="1"/>
    </xf>
    <xf numFmtId="0" fontId="9" fillId="2" borderId="3" xfId="0" applyFont="1" applyFill="1" applyBorder="1" applyAlignment="1">
      <alignment horizontal="center" wrapText="1"/>
    </xf>
    <xf numFmtId="0" fontId="9" fillId="2" borderId="4" xfId="0" applyFont="1" applyFill="1" applyBorder="1" applyAlignment="1">
      <alignment horizontal="center" wrapText="1"/>
    </xf>
    <xf numFmtId="0" fontId="9" fillId="0" borderId="6" xfId="0" applyFont="1" applyFill="1" applyBorder="1" applyAlignment="1">
      <alignment wrapText="1"/>
    </xf>
    <xf numFmtId="0" fontId="17" fillId="0" borderId="0" xfId="0" applyFont="1" applyBorder="1"/>
    <xf numFmtId="0" fontId="0" fillId="0" borderId="0" xfId="0" applyAlignment="1"/>
    <xf numFmtId="0" fontId="0" fillId="0" borderId="0" xfId="0" applyFill="1" applyBorder="1" applyAlignment="1"/>
    <xf numFmtId="0" fontId="6" fillId="0" borderId="0" xfId="0" applyFont="1" applyAlignment="1"/>
    <xf numFmtId="0" fontId="1" fillId="0" borderId="0" xfId="0" applyFont="1" applyAlignment="1"/>
    <xf numFmtId="0" fontId="12" fillId="0" borderId="0" xfId="0" applyFont="1" applyAlignment="1"/>
    <xf numFmtId="3" fontId="7" fillId="5" borderId="31" xfId="0" applyNumberFormat="1" applyFont="1" applyFill="1" applyBorder="1" applyAlignment="1">
      <alignment wrapText="1"/>
    </xf>
    <xf numFmtId="3" fontId="7" fillId="5" borderId="26" xfId="0" applyNumberFormat="1" applyFont="1" applyFill="1" applyBorder="1" applyAlignment="1">
      <alignment wrapText="1"/>
    </xf>
    <xf numFmtId="3" fontId="7" fillId="0" borderId="26" xfId="0" applyNumberFormat="1" applyFont="1" applyBorder="1" applyAlignment="1">
      <alignment wrapText="1"/>
    </xf>
    <xf numFmtId="3" fontId="7" fillId="3" borderId="29" xfId="0" applyNumberFormat="1" applyFont="1" applyFill="1" applyBorder="1" applyAlignment="1">
      <alignment wrapText="1"/>
    </xf>
    <xf numFmtId="3" fontId="7" fillId="0" borderId="31" xfId="0" applyNumberFormat="1" applyFont="1" applyBorder="1" applyAlignment="1">
      <alignment wrapText="1"/>
    </xf>
    <xf numFmtId="0" fontId="0" fillId="0" borderId="0" xfId="0" applyAlignment="1">
      <alignment wrapText="1"/>
    </xf>
    <xf numFmtId="3" fontId="17" fillId="3" borderId="14" xfId="0" applyNumberFormat="1" applyFont="1" applyFill="1" applyBorder="1" applyAlignment="1">
      <alignment horizontal="right" vertical="center"/>
    </xf>
    <xf numFmtId="3" fontId="17" fillId="3" borderId="15" xfId="0" applyNumberFormat="1" applyFont="1" applyFill="1" applyBorder="1" applyAlignment="1">
      <alignment horizontal="right" vertical="center"/>
    </xf>
    <xf numFmtId="3" fontId="17" fillId="3" borderId="39" xfId="0" applyNumberFormat="1" applyFont="1" applyFill="1" applyBorder="1" applyAlignment="1">
      <alignment horizontal="right" vertical="center"/>
    </xf>
    <xf numFmtId="3" fontId="17" fillId="3" borderId="7" xfId="0" applyNumberFormat="1" applyFont="1" applyFill="1" applyBorder="1" applyAlignment="1">
      <alignment horizontal="right" vertical="center"/>
    </xf>
    <xf numFmtId="3" fontId="17" fillId="3" borderId="41" xfId="0" applyNumberFormat="1" applyFont="1" applyFill="1" applyBorder="1" applyAlignment="1">
      <alignment horizontal="right" vertical="center"/>
    </xf>
    <xf numFmtId="3" fontId="4" fillId="3" borderId="7" xfId="0" applyNumberFormat="1" applyFont="1" applyFill="1" applyBorder="1" applyAlignment="1">
      <alignment horizontal="right" vertical="center" wrapText="1"/>
    </xf>
    <xf numFmtId="0" fontId="9" fillId="0" borderId="0" xfId="0" applyFont="1" applyFill="1" applyBorder="1" applyAlignment="1">
      <alignment vertical="center" wrapText="1"/>
    </xf>
    <xf numFmtId="3" fontId="4" fillId="3" borderId="39" xfId="0" applyNumberFormat="1" applyFont="1" applyFill="1" applyBorder="1" applyAlignment="1">
      <alignment wrapText="1"/>
    </xf>
    <xf numFmtId="0" fontId="6" fillId="0" borderId="18" xfId="0" applyFont="1" applyFill="1" applyBorder="1" applyAlignment="1">
      <alignment wrapText="1"/>
    </xf>
    <xf numFmtId="3" fontId="7" fillId="0" borderId="31" xfId="0" applyNumberFormat="1" applyFont="1" applyBorder="1" applyAlignment="1">
      <alignment horizontal="right" wrapText="1"/>
    </xf>
    <xf numFmtId="3" fontId="7" fillId="0" borderId="30" xfId="0" applyNumberFormat="1" applyFont="1" applyBorder="1" applyAlignment="1">
      <alignment horizontal="right" wrapText="1"/>
    </xf>
    <xf numFmtId="3" fontId="7" fillId="0" borderId="26" xfId="0" applyNumberFormat="1" applyFont="1" applyBorder="1" applyAlignment="1">
      <alignment horizontal="right" wrapText="1"/>
    </xf>
    <xf numFmtId="3" fontId="7" fillId="3" borderId="29" xfId="0" applyNumberFormat="1" applyFont="1" applyFill="1" applyBorder="1" applyAlignment="1">
      <alignment horizontal="right" wrapText="1"/>
    </xf>
    <xf numFmtId="0" fontId="6" fillId="0" borderId="47" xfId="0" applyFont="1" applyFill="1" applyBorder="1" applyAlignment="1">
      <alignment wrapText="1"/>
    </xf>
    <xf numFmtId="0" fontId="6" fillId="0" borderId="25" xfId="0" applyFont="1" applyFill="1" applyBorder="1" applyAlignment="1">
      <alignment wrapText="1"/>
    </xf>
    <xf numFmtId="0" fontId="6" fillId="0" borderId="33" xfId="0" applyFont="1" applyFill="1" applyBorder="1" applyAlignment="1">
      <alignment wrapText="1"/>
    </xf>
    <xf numFmtId="0" fontId="6" fillId="0" borderId="9" xfId="0" applyFont="1" applyFill="1" applyBorder="1" applyAlignment="1">
      <alignment wrapText="1"/>
    </xf>
    <xf numFmtId="3" fontId="7" fillId="0" borderId="31" xfId="0" applyNumberFormat="1" applyFont="1" applyFill="1" applyBorder="1" applyAlignment="1">
      <alignment wrapText="1"/>
    </xf>
    <xf numFmtId="0" fontId="1" fillId="0" borderId="52" xfId="0" applyFont="1" applyFill="1" applyBorder="1" applyAlignment="1"/>
    <xf numFmtId="3" fontId="4" fillId="4" borderId="4" xfId="0" applyNumberFormat="1" applyFont="1" applyFill="1" applyBorder="1" applyAlignment="1">
      <alignment wrapText="1"/>
    </xf>
    <xf numFmtId="3" fontId="17" fillId="0" borderId="4" xfId="0" applyNumberFormat="1" applyFont="1" applyBorder="1"/>
    <xf numFmtId="0" fontId="6" fillId="0" borderId="52" xfId="0" applyFont="1" applyBorder="1" applyAlignment="1"/>
    <xf numFmtId="0" fontId="22" fillId="0" borderId="0" xfId="2" applyFont="1"/>
    <xf numFmtId="0" fontId="20" fillId="0" borderId="0" xfId="0" applyFont="1"/>
    <xf numFmtId="0" fontId="5" fillId="0" borderId="25" xfId="0" applyFont="1" applyFill="1" applyBorder="1" applyAlignment="1">
      <alignment horizontal="right"/>
    </xf>
    <xf numFmtId="3" fontId="7" fillId="3" borderId="22" xfId="0" applyNumberFormat="1" applyFont="1" applyFill="1" applyBorder="1" applyAlignment="1">
      <alignment wrapText="1"/>
    </xf>
    <xf numFmtId="0" fontId="0" fillId="0" borderId="3" xfId="0" applyBorder="1"/>
    <xf numFmtId="0" fontId="8" fillId="0" borderId="0" xfId="0" applyFont="1" applyFill="1" applyBorder="1" applyAlignment="1"/>
    <xf numFmtId="0" fontId="6" fillId="0" borderId="49" xfId="0" applyFont="1" applyFill="1" applyBorder="1" applyAlignment="1">
      <alignment wrapText="1"/>
    </xf>
    <xf numFmtId="0" fontId="24" fillId="0" borderId="53" xfId="3" applyFont="1" applyBorder="1" applyAlignment="1">
      <alignment horizontal="right" wrapText="1"/>
    </xf>
    <xf numFmtId="3" fontId="7" fillId="0" borderId="30" xfId="0" applyNumberFormat="1" applyFont="1" applyFill="1" applyBorder="1" applyAlignment="1">
      <alignment wrapText="1"/>
    </xf>
    <xf numFmtId="3" fontId="7" fillId="0" borderId="25" xfId="0" applyNumberFormat="1" applyFont="1" applyFill="1" applyBorder="1" applyAlignment="1">
      <alignment wrapText="1"/>
    </xf>
    <xf numFmtId="3" fontId="7" fillId="0" borderId="26" xfId="0" applyNumberFormat="1" applyFont="1" applyFill="1" applyBorder="1" applyAlignment="1">
      <alignment wrapText="1"/>
    </xf>
    <xf numFmtId="3" fontId="7" fillId="0" borderId="28" xfId="0" applyNumberFormat="1" applyFont="1" applyFill="1" applyBorder="1" applyAlignment="1">
      <alignment wrapText="1"/>
    </xf>
    <xf numFmtId="3" fontId="7" fillId="0" borderId="23" xfId="0" applyNumberFormat="1" applyFont="1" applyFill="1" applyBorder="1" applyAlignment="1">
      <alignment wrapText="1"/>
    </xf>
    <xf numFmtId="0" fontId="24" fillId="0" borderId="53" xfId="3" applyFont="1" applyFill="1" applyBorder="1" applyAlignment="1">
      <alignment horizontal="right" wrapText="1"/>
    </xf>
    <xf numFmtId="0" fontId="24" fillId="0" borderId="0" xfId="0" applyFont="1"/>
    <xf numFmtId="0" fontId="19" fillId="0" borderId="0" xfId="0" applyFont="1" applyFill="1" applyBorder="1" applyAlignment="1">
      <alignment horizontal="left" wrapText="1"/>
    </xf>
    <xf numFmtId="0" fontId="2" fillId="2" borderId="2" xfId="0" applyFont="1" applyFill="1" applyBorder="1" applyAlignment="1">
      <alignment horizontal="center"/>
    </xf>
    <xf numFmtId="0" fontId="2" fillId="2" borderId="3" xfId="0" applyFont="1" applyFill="1" applyBorder="1" applyAlignment="1">
      <alignment horizontal="center"/>
    </xf>
    <xf numFmtId="0" fontId="2" fillId="2" borderId="4" xfId="0" applyFont="1" applyFill="1" applyBorder="1" applyAlignment="1">
      <alignment horizontal="center"/>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2" fillId="2" borderId="4" xfId="0" applyFont="1" applyFill="1" applyBorder="1" applyAlignment="1">
      <alignment horizontal="center" wrapText="1"/>
    </xf>
    <xf numFmtId="0" fontId="1" fillId="3" borderId="2" xfId="0" applyFont="1" applyFill="1" applyBorder="1" applyAlignment="1">
      <alignment horizontal="left" wrapText="1"/>
    </xf>
    <xf numFmtId="0" fontId="1" fillId="3" borderId="4" xfId="0" applyFont="1" applyFill="1" applyBorder="1" applyAlignment="1">
      <alignment horizontal="left" wrapText="1"/>
    </xf>
    <xf numFmtId="0" fontId="12" fillId="3" borderId="2" xfId="0" applyFont="1" applyFill="1" applyBorder="1" applyAlignment="1">
      <alignment horizontal="left"/>
    </xf>
    <xf numFmtId="0" fontId="12" fillId="3" borderId="4" xfId="0" applyFont="1" applyFill="1" applyBorder="1" applyAlignment="1">
      <alignment horizontal="left"/>
    </xf>
    <xf numFmtId="0" fontId="1" fillId="4" borderId="2" xfId="0" applyFont="1" applyFill="1" applyBorder="1" applyAlignment="1">
      <alignment horizontal="left" wrapText="1"/>
    </xf>
    <xf numFmtId="0" fontId="1" fillId="4" borderId="3" xfId="0" applyFont="1" applyFill="1" applyBorder="1" applyAlignment="1">
      <alignment horizontal="left" wrapText="1"/>
    </xf>
    <xf numFmtId="0" fontId="1" fillId="4" borderId="2" xfId="0" applyFont="1" applyFill="1" applyBorder="1" applyAlignment="1">
      <alignment horizontal="left" vertical="center" wrapText="1"/>
    </xf>
    <xf numFmtId="0" fontId="1" fillId="4" borderId="3" xfId="0" applyFont="1" applyFill="1" applyBorder="1" applyAlignment="1">
      <alignment horizontal="left" vertical="center" wrapText="1"/>
    </xf>
    <xf numFmtId="0" fontId="1" fillId="3" borderId="40" xfId="0" applyFont="1" applyFill="1" applyBorder="1" applyAlignment="1">
      <alignment horizontal="left" wrapText="1"/>
    </xf>
    <xf numFmtId="0" fontId="1" fillId="3" borderId="42" xfId="0" applyFont="1" applyFill="1" applyBorder="1" applyAlignment="1">
      <alignment horizontal="left" wrapText="1"/>
    </xf>
    <xf numFmtId="0" fontId="1" fillId="2" borderId="1" xfId="0" applyFont="1" applyFill="1" applyBorder="1" applyAlignment="1">
      <alignment horizontal="center" vertical="center"/>
    </xf>
    <xf numFmtId="0" fontId="1" fillId="2" borderId="7" xfId="0" applyFont="1" applyFill="1" applyBorder="1" applyAlignment="1">
      <alignment horizontal="center" vertical="center"/>
    </xf>
    <xf numFmtId="0" fontId="6" fillId="0" borderId="25" xfId="0" applyFont="1" applyFill="1" applyBorder="1" applyAlignment="1">
      <alignment vertical="center" wrapText="1"/>
    </xf>
  </cellXfs>
  <cellStyles count="4">
    <cellStyle name="Hyperlink" xfId="2" builtinId="8"/>
    <cellStyle name="Normal" xfId="0" builtinId="0"/>
    <cellStyle name="Normal_2009 RN NEPIS FINAL2" xfId="1" xr:uid="{00000000-0005-0000-0000-000002000000}"/>
    <cellStyle name="Normal_2016"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dshs.texas.gov/chs/cnws/NEPIS/2017/2017-RN-Spreadsheet-Accessible.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159"/>
  <sheetViews>
    <sheetView tabSelected="1" zoomScale="89" zoomScaleNormal="89" zoomScaleSheetLayoutView="100" workbookViewId="0">
      <pane ySplit="3" topLeftCell="A106" activePane="bottomLeft" state="frozen"/>
      <selection pane="bottomLeft" activeCell="D114" sqref="D114"/>
    </sheetView>
  </sheetViews>
  <sheetFormatPr defaultRowHeight="14.25" x14ac:dyDescent="0.45"/>
  <cols>
    <col min="1" max="1" width="25" customWidth="1"/>
    <col min="2" max="2" width="9.73046875" customWidth="1"/>
    <col min="3" max="3" width="6.3984375" customWidth="1"/>
    <col min="4" max="4" width="5.1328125" customWidth="1"/>
    <col min="5" max="7" width="5.3984375" customWidth="1"/>
    <col min="8" max="8" width="7.265625" customWidth="1"/>
    <col min="9" max="9" width="8" customWidth="1"/>
    <col min="10" max="10" width="8.265625" customWidth="1"/>
    <col min="11" max="15" width="5.3984375" customWidth="1"/>
    <col min="16" max="16" width="8" customWidth="1"/>
    <col min="17" max="17" width="8.265625" customWidth="1"/>
    <col min="18" max="18" width="6.86328125" customWidth="1"/>
    <col min="19" max="19" width="7.73046875" customWidth="1"/>
    <col min="20" max="20" width="7.265625" customWidth="1"/>
    <col min="21" max="21" width="7" customWidth="1"/>
    <col min="22" max="22" width="8.1328125" customWidth="1"/>
    <col min="23" max="23" width="30.86328125" style="111" customWidth="1"/>
  </cols>
  <sheetData>
    <row r="1" spans="1:23" ht="14.65" thickBot="1" x14ac:dyDescent="0.5">
      <c r="A1" s="144" t="s">
        <v>206</v>
      </c>
      <c r="B1" s="145"/>
      <c r="C1" s="145"/>
      <c r="D1" s="145"/>
      <c r="E1" s="145"/>
      <c r="F1" s="145"/>
    </row>
    <row r="2" spans="1:23" ht="44.25" customHeight="1" thickBot="1" x14ac:dyDescent="0.5">
      <c r="A2" s="176" t="s">
        <v>0</v>
      </c>
      <c r="B2" s="176" t="s">
        <v>139</v>
      </c>
      <c r="C2" s="160" t="s">
        <v>207</v>
      </c>
      <c r="D2" s="161"/>
      <c r="E2" s="161"/>
      <c r="F2" s="161"/>
      <c r="G2" s="161"/>
      <c r="H2" s="161"/>
      <c r="I2" s="161"/>
      <c r="J2" s="162"/>
      <c r="K2" s="160" t="s">
        <v>208</v>
      </c>
      <c r="L2" s="161"/>
      <c r="M2" s="161"/>
      <c r="N2" s="161"/>
      <c r="O2" s="161"/>
      <c r="P2" s="161"/>
      <c r="Q2" s="161"/>
      <c r="R2" s="162"/>
      <c r="S2" s="163" t="s">
        <v>209</v>
      </c>
      <c r="T2" s="164"/>
      <c r="U2" s="164"/>
      <c r="V2" s="165"/>
    </row>
    <row r="3" spans="1:23" ht="64.5" customHeight="1" thickBot="1" x14ac:dyDescent="0.5">
      <c r="A3" s="177"/>
      <c r="B3" s="177"/>
      <c r="C3" s="1" t="s">
        <v>1</v>
      </c>
      <c r="D3" s="2" t="s">
        <v>221</v>
      </c>
      <c r="E3" s="2" t="s">
        <v>2</v>
      </c>
      <c r="F3" s="2" t="s">
        <v>3</v>
      </c>
      <c r="G3" s="2" t="s">
        <v>4</v>
      </c>
      <c r="H3" s="81" t="s">
        <v>157</v>
      </c>
      <c r="I3" s="81" t="s">
        <v>156</v>
      </c>
      <c r="J3" s="81" t="s">
        <v>142</v>
      </c>
      <c r="K3" s="1" t="s">
        <v>1</v>
      </c>
      <c r="L3" s="2" t="s">
        <v>221</v>
      </c>
      <c r="M3" s="2" t="s">
        <v>2</v>
      </c>
      <c r="N3" s="2" t="s">
        <v>3</v>
      </c>
      <c r="O3" s="2" t="s">
        <v>4</v>
      </c>
      <c r="P3" s="81" t="s">
        <v>157</v>
      </c>
      <c r="Q3" s="1" t="s">
        <v>158</v>
      </c>
      <c r="R3" s="81" t="s">
        <v>143</v>
      </c>
      <c r="S3" s="106" t="s">
        <v>220</v>
      </c>
      <c r="T3" s="107" t="s">
        <v>5</v>
      </c>
      <c r="U3" s="108" t="s">
        <v>6</v>
      </c>
      <c r="V3" s="108" t="s">
        <v>183</v>
      </c>
    </row>
    <row r="4" spans="1:23" s="99" customFormat="1" ht="4.5" customHeight="1" thickBot="1" x14ac:dyDescent="0.5">
      <c r="A4" s="97"/>
      <c r="B4" s="98"/>
      <c r="C4" s="95"/>
      <c r="D4" s="95"/>
      <c r="E4" s="95"/>
      <c r="F4" s="95"/>
      <c r="G4" s="95"/>
      <c r="H4" s="95"/>
      <c r="I4" s="95"/>
      <c r="J4" s="95"/>
      <c r="K4" s="95"/>
      <c r="L4" s="95"/>
      <c r="M4" s="95"/>
      <c r="N4" s="95"/>
      <c r="O4" s="95"/>
      <c r="P4" s="95"/>
      <c r="Q4" s="95"/>
      <c r="R4" s="95"/>
      <c r="S4" s="96"/>
      <c r="T4" s="96"/>
      <c r="U4" s="96"/>
      <c r="V4" s="96"/>
      <c r="W4" s="112"/>
    </row>
    <row r="5" spans="1:23" ht="14.65" thickBot="1" x14ac:dyDescent="0.5">
      <c r="A5" s="103" t="s">
        <v>141</v>
      </c>
      <c r="B5" s="104"/>
      <c r="C5" s="66"/>
      <c r="D5" s="67"/>
      <c r="E5" s="67"/>
      <c r="F5" s="67"/>
      <c r="G5" s="67"/>
      <c r="H5" s="68"/>
      <c r="I5" s="67"/>
      <c r="J5" s="68"/>
      <c r="K5" s="67"/>
      <c r="L5" s="67"/>
      <c r="M5" s="67"/>
      <c r="N5" s="67"/>
      <c r="O5" s="67"/>
      <c r="P5" s="68"/>
      <c r="Q5" s="67"/>
      <c r="R5" s="68"/>
      <c r="S5" s="100"/>
      <c r="T5" s="101"/>
      <c r="U5" s="101"/>
      <c r="V5" s="102"/>
    </row>
    <row r="6" spans="1:23" ht="23.25" customHeight="1" thickBot="1" x14ac:dyDescent="0.5">
      <c r="A6" s="138" t="s">
        <v>7</v>
      </c>
      <c r="B6" s="4" t="s">
        <v>8</v>
      </c>
      <c r="C6" s="5">
        <v>225</v>
      </c>
      <c r="D6" s="6">
        <v>0</v>
      </c>
      <c r="E6" s="6">
        <v>0</v>
      </c>
      <c r="F6" s="6">
        <v>16</v>
      </c>
      <c r="G6" s="7">
        <v>0</v>
      </c>
      <c r="H6" s="8">
        <f>SUM(C6:G6)</f>
        <v>241</v>
      </c>
      <c r="I6" s="9">
        <v>0</v>
      </c>
      <c r="J6" s="8">
        <f>SUM(H6:I6)</f>
        <v>241</v>
      </c>
      <c r="K6" s="10">
        <v>81</v>
      </c>
      <c r="L6" s="6">
        <v>3</v>
      </c>
      <c r="M6" s="6">
        <v>18</v>
      </c>
      <c r="N6" s="6">
        <v>9</v>
      </c>
      <c r="O6" s="7">
        <v>0</v>
      </c>
      <c r="P6" s="8">
        <f>SUM(K6:O6)</f>
        <v>111</v>
      </c>
      <c r="Q6" s="9">
        <v>0</v>
      </c>
      <c r="R6" s="8">
        <f>SUM(P6:Q6)</f>
        <v>111</v>
      </c>
      <c r="S6" s="10">
        <v>160</v>
      </c>
      <c r="T6" s="6">
        <v>308</v>
      </c>
      <c r="U6" s="6">
        <v>142</v>
      </c>
      <c r="V6" s="8">
        <v>142</v>
      </c>
      <c r="W6" s="113"/>
    </row>
    <row r="7" spans="1:23" s="19" customFormat="1" ht="21.95" customHeight="1" thickBot="1" x14ac:dyDescent="0.5">
      <c r="A7" s="166" t="s">
        <v>146</v>
      </c>
      <c r="B7" s="167"/>
      <c r="C7" s="12">
        <f>SUM(C6)</f>
        <v>225</v>
      </c>
      <c r="D7" s="13">
        <f t="shared" ref="D7:V7" si="0">SUM(D6)</f>
        <v>0</v>
      </c>
      <c r="E7" s="13">
        <f t="shared" si="0"/>
        <v>0</v>
      </c>
      <c r="F7" s="13">
        <f t="shared" si="0"/>
        <v>16</v>
      </c>
      <c r="G7" s="14">
        <f t="shared" si="0"/>
        <v>0</v>
      </c>
      <c r="H7" s="15">
        <f t="shared" si="0"/>
        <v>241</v>
      </c>
      <c r="I7" s="16">
        <f t="shared" si="0"/>
        <v>0</v>
      </c>
      <c r="J7" s="15">
        <f t="shared" si="0"/>
        <v>241</v>
      </c>
      <c r="K7" s="12">
        <f t="shared" si="0"/>
        <v>81</v>
      </c>
      <c r="L7" s="13">
        <f t="shared" si="0"/>
        <v>3</v>
      </c>
      <c r="M7" s="13">
        <f t="shared" si="0"/>
        <v>18</v>
      </c>
      <c r="N7" s="13">
        <f t="shared" si="0"/>
        <v>9</v>
      </c>
      <c r="O7" s="14">
        <f t="shared" si="0"/>
        <v>0</v>
      </c>
      <c r="P7" s="15">
        <f t="shared" si="0"/>
        <v>111</v>
      </c>
      <c r="Q7" s="16">
        <f t="shared" si="0"/>
        <v>0</v>
      </c>
      <c r="R7" s="15">
        <f t="shared" si="0"/>
        <v>111</v>
      </c>
      <c r="S7" s="16">
        <f t="shared" si="0"/>
        <v>160</v>
      </c>
      <c r="T7" s="14">
        <f t="shared" si="0"/>
        <v>308</v>
      </c>
      <c r="U7" s="129">
        <f t="shared" si="0"/>
        <v>142</v>
      </c>
      <c r="V7" s="15">
        <f t="shared" si="0"/>
        <v>142</v>
      </c>
      <c r="W7" s="114"/>
    </row>
    <row r="8" spans="1:23" s="19" customFormat="1" ht="6" customHeight="1" thickBot="1" x14ac:dyDescent="0.5">
      <c r="A8" s="75"/>
      <c r="B8" s="69"/>
      <c r="C8" s="70"/>
      <c r="D8" s="70"/>
      <c r="E8" s="70"/>
      <c r="F8" s="70"/>
      <c r="G8" s="70"/>
      <c r="H8" s="70"/>
      <c r="I8" s="70"/>
      <c r="J8" s="70"/>
      <c r="K8" s="70"/>
      <c r="L8" s="70"/>
      <c r="M8" s="70"/>
      <c r="N8" s="70"/>
      <c r="O8" s="70"/>
      <c r="P8" s="70"/>
      <c r="Q8" s="70"/>
      <c r="R8" s="70"/>
      <c r="S8" s="70"/>
      <c r="T8" s="70"/>
      <c r="U8" s="70"/>
      <c r="V8" s="70"/>
      <c r="W8" s="114"/>
    </row>
    <row r="9" spans="1:23" s="72" customFormat="1" ht="27" customHeight="1" thickBot="1" x14ac:dyDescent="0.5">
      <c r="A9" s="93" t="s">
        <v>140</v>
      </c>
      <c r="B9" s="94"/>
      <c r="C9" s="71"/>
      <c r="D9" s="71"/>
      <c r="E9" s="71"/>
      <c r="F9" s="71"/>
      <c r="G9" s="71"/>
      <c r="H9" s="71"/>
      <c r="I9" s="71"/>
      <c r="J9" s="71"/>
      <c r="K9" s="71"/>
      <c r="L9" s="71"/>
      <c r="M9" s="71"/>
      <c r="N9" s="71"/>
      <c r="O9" s="71"/>
      <c r="P9" s="71"/>
      <c r="Q9" s="71"/>
      <c r="R9" s="71"/>
      <c r="S9" s="71"/>
      <c r="T9" s="71"/>
      <c r="U9" s="71"/>
      <c r="V9" s="71"/>
      <c r="W9" s="140"/>
    </row>
    <row r="10" spans="1:23" ht="23.25" customHeight="1" x14ac:dyDescent="0.45">
      <c r="A10" s="130" t="s">
        <v>9</v>
      </c>
      <c r="B10" s="20" t="s">
        <v>10</v>
      </c>
      <c r="C10" s="5">
        <v>146</v>
      </c>
      <c r="D10" s="21">
        <v>0</v>
      </c>
      <c r="E10" s="21">
        <v>0</v>
      </c>
      <c r="F10" s="21">
        <v>12</v>
      </c>
      <c r="G10" s="22">
        <v>0</v>
      </c>
      <c r="H10" s="23">
        <f>SUM(C10:G10)</f>
        <v>158</v>
      </c>
      <c r="I10" s="151">
        <v>0</v>
      </c>
      <c r="J10" s="23">
        <f>SUM(H10:I10)</f>
        <v>158</v>
      </c>
      <c r="K10" s="25">
        <v>50</v>
      </c>
      <c r="L10" s="21">
        <v>0</v>
      </c>
      <c r="M10" s="21">
        <v>0</v>
      </c>
      <c r="N10" s="21">
        <v>14</v>
      </c>
      <c r="O10" s="22">
        <v>0</v>
      </c>
      <c r="P10" s="23">
        <f>SUM(K10:O10)</f>
        <v>64</v>
      </c>
      <c r="Q10" s="151">
        <v>0</v>
      </c>
      <c r="R10" s="23">
        <f>SUM(P10:Q10)</f>
        <v>64</v>
      </c>
      <c r="S10" s="25">
        <v>95</v>
      </c>
      <c r="T10" s="21">
        <v>388</v>
      </c>
      <c r="U10" s="21">
        <v>118</v>
      </c>
      <c r="V10" s="147">
        <v>91</v>
      </c>
      <c r="W10" s="121"/>
    </row>
    <row r="11" spans="1:23" ht="23.25" customHeight="1" x14ac:dyDescent="0.45">
      <c r="A11" s="136" t="s">
        <v>11</v>
      </c>
      <c r="B11" s="26" t="s">
        <v>12</v>
      </c>
      <c r="C11" s="27">
        <v>308</v>
      </c>
      <c r="D11" s="118">
        <v>0</v>
      </c>
      <c r="E11" s="118">
        <v>0</v>
      </c>
      <c r="F11" s="118">
        <v>75</v>
      </c>
      <c r="G11" s="28">
        <v>0</v>
      </c>
      <c r="H11" s="147">
        <f t="shared" ref="H11:H66" si="1">SUM(C11:G11)</f>
        <v>383</v>
      </c>
      <c r="I11" s="151">
        <v>0</v>
      </c>
      <c r="J11" s="147">
        <f t="shared" ref="J11:J66" si="2">SUM(H11:I11)</f>
        <v>383</v>
      </c>
      <c r="K11" s="120">
        <v>92</v>
      </c>
      <c r="L11" s="118">
        <v>0</v>
      </c>
      <c r="M11" s="118">
        <v>0</v>
      </c>
      <c r="N11" s="118">
        <v>24</v>
      </c>
      <c r="O11" s="28">
        <v>0</v>
      </c>
      <c r="P11" s="147">
        <f t="shared" ref="P11:P66" si="3">SUM(K11:O11)</f>
        <v>116</v>
      </c>
      <c r="Q11" s="151">
        <v>0</v>
      </c>
      <c r="R11" s="147">
        <f t="shared" ref="R11:R66" si="4">SUM(P11:Q11)</f>
        <v>116</v>
      </c>
      <c r="S11" s="120">
        <v>234</v>
      </c>
      <c r="T11" s="118">
        <v>250</v>
      </c>
      <c r="U11" s="118">
        <v>234</v>
      </c>
      <c r="V11" s="119">
        <v>222</v>
      </c>
      <c r="W11" s="121"/>
    </row>
    <row r="12" spans="1:23" ht="23.25" customHeight="1" x14ac:dyDescent="0.45">
      <c r="A12" s="136" t="s">
        <v>13</v>
      </c>
      <c r="B12" s="26" t="s">
        <v>14</v>
      </c>
      <c r="C12" s="27">
        <v>144</v>
      </c>
      <c r="D12" s="118">
        <v>0</v>
      </c>
      <c r="E12" s="118">
        <v>0</v>
      </c>
      <c r="F12" s="118">
        <v>0</v>
      </c>
      <c r="G12" s="28">
        <v>0</v>
      </c>
      <c r="H12" s="147">
        <f t="shared" si="1"/>
        <v>144</v>
      </c>
      <c r="I12" s="151">
        <v>0</v>
      </c>
      <c r="J12" s="147">
        <f t="shared" si="2"/>
        <v>144</v>
      </c>
      <c r="K12" s="120">
        <v>67</v>
      </c>
      <c r="L12" s="118">
        <v>0</v>
      </c>
      <c r="M12" s="118">
        <v>0</v>
      </c>
      <c r="N12" s="118">
        <v>11</v>
      </c>
      <c r="O12" s="28">
        <v>0</v>
      </c>
      <c r="P12" s="147">
        <f t="shared" si="3"/>
        <v>78</v>
      </c>
      <c r="Q12" s="151">
        <v>0</v>
      </c>
      <c r="R12" s="147">
        <f t="shared" si="4"/>
        <v>78</v>
      </c>
      <c r="S12" s="120">
        <v>70</v>
      </c>
      <c r="T12" s="118">
        <v>119</v>
      </c>
      <c r="U12" s="118">
        <v>70</v>
      </c>
      <c r="V12" s="119">
        <v>70</v>
      </c>
      <c r="W12" s="121"/>
    </row>
    <row r="13" spans="1:23" ht="23.25" customHeight="1" x14ac:dyDescent="0.45">
      <c r="A13" s="136" t="s">
        <v>16</v>
      </c>
      <c r="B13" s="26" t="s">
        <v>17</v>
      </c>
      <c r="C13" s="27">
        <v>533</v>
      </c>
      <c r="D13" s="118">
        <v>3</v>
      </c>
      <c r="E13" s="118">
        <v>5</v>
      </c>
      <c r="F13" s="118">
        <v>26</v>
      </c>
      <c r="G13" s="28">
        <v>0</v>
      </c>
      <c r="H13" s="147">
        <f t="shared" si="1"/>
        <v>567</v>
      </c>
      <c r="I13" s="151">
        <v>0</v>
      </c>
      <c r="J13" s="147">
        <f t="shared" si="2"/>
        <v>567</v>
      </c>
      <c r="K13" s="120">
        <v>210</v>
      </c>
      <c r="L13" s="118">
        <v>8</v>
      </c>
      <c r="M13" s="118">
        <v>6</v>
      </c>
      <c r="N13" s="118">
        <v>10</v>
      </c>
      <c r="O13" s="28">
        <v>0</v>
      </c>
      <c r="P13" s="147">
        <f t="shared" si="3"/>
        <v>234</v>
      </c>
      <c r="Q13" s="151">
        <v>0</v>
      </c>
      <c r="R13" s="147">
        <f t="shared" si="4"/>
        <v>234</v>
      </c>
      <c r="S13" s="120">
        <v>340</v>
      </c>
      <c r="T13" s="118">
        <v>444</v>
      </c>
      <c r="U13" s="118">
        <v>402</v>
      </c>
      <c r="V13" s="119">
        <v>313</v>
      </c>
      <c r="W13" s="121"/>
    </row>
    <row r="14" spans="1:23" ht="23.25" customHeight="1" x14ac:dyDescent="0.45">
      <c r="A14" s="136" t="s">
        <v>167</v>
      </c>
      <c r="B14" s="26" t="s">
        <v>18</v>
      </c>
      <c r="C14" s="27">
        <v>350</v>
      </c>
      <c r="D14" s="118">
        <v>0</v>
      </c>
      <c r="E14" s="118">
        <v>0</v>
      </c>
      <c r="F14" s="118">
        <v>23</v>
      </c>
      <c r="G14" s="28">
        <v>0</v>
      </c>
      <c r="H14" s="147">
        <f t="shared" si="1"/>
        <v>373</v>
      </c>
      <c r="I14" s="157">
        <v>66</v>
      </c>
      <c r="J14" s="147">
        <f t="shared" si="2"/>
        <v>439</v>
      </c>
      <c r="K14" s="120">
        <v>192</v>
      </c>
      <c r="L14" s="118">
        <v>0</v>
      </c>
      <c r="M14" s="118">
        <v>0</v>
      </c>
      <c r="N14" s="118">
        <v>34</v>
      </c>
      <c r="O14" s="28">
        <v>0</v>
      </c>
      <c r="P14" s="147">
        <f t="shared" si="3"/>
        <v>226</v>
      </c>
      <c r="Q14" s="157">
        <v>64</v>
      </c>
      <c r="R14" s="147">
        <f t="shared" si="4"/>
        <v>290</v>
      </c>
      <c r="S14" s="120">
        <v>255</v>
      </c>
      <c r="T14" s="118">
        <v>378</v>
      </c>
      <c r="U14" s="118">
        <v>288</v>
      </c>
      <c r="V14" s="119">
        <v>239</v>
      </c>
      <c r="W14" s="121"/>
    </row>
    <row r="15" spans="1:23" ht="23.25" customHeight="1" x14ac:dyDescent="0.45">
      <c r="A15" s="136" t="s">
        <v>19</v>
      </c>
      <c r="B15" s="26" t="s">
        <v>20</v>
      </c>
      <c r="C15" s="27">
        <v>82</v>
      </c>
      <c r="D15" s="118">
        <v>1</v>
      </c>
      <c r="E15" s="118">
        <v>0</v>
      </c>
      <c r="F15" s="118">
        <v>23</v>
      </c>
      <c r="G15" s="28">
        <v>0</v>
      </c>
      <c r="H15" s="147">
        <f t="shared" si="1"/>
        <v>106</v>
      </c>
      <c r="I15" s="151">
        <v>0</v>
      </c>
      <c r="J15" s="147">
        <f t="shared" si="2"/>
        <v>106</v>
      </c>
      <c r="K15" s="120">
        <v>69</v>
      </c>
      <c r="L15" s="118">
        <v>0</v>
      </c>
      <c r="M15" s="118">
        <v>0</v>
      </c>
      <c r="N15" s="118">
        <v>21</v>
      </c>
      <c r="O15" s="28">
        <v>0</v>
      </c>
      <c r="P15" s="147">
        <f t="shared" si="3"/>
        <v>90</v>
      </c>
      <c r="Q15" s="151">
        <v>0</v>
      </c>
      <c r="R15" s="147">
        <f t="shared" si="4"/>
        <v>90</v>
      </c>
      <c r="S15" s="120">
        <v>109</v>
      </c>
      <c r="T15" s="118">
        <v>207</v>
      </c>
      <c r="U15" s="118">
        <v>119</v>
      </c>
      <c r="V15" s="119">
        <v>106</v>
      </c>
      <c r="W15" s="121"/>
    </row>
    <row r="16" spans="1:23" ht="23.25" customHeight="1" x14ac:dyDescent="0.45">
      <c r="A16" s="136" t="s">
        <v>21</v>
      </c>
      <c r="B16" s="26" t="s">
        <v>10</v>
      </c>
      <c r="C16" s="27">
        <v>45</v>
      </c>
      <c r="D16" s="118">
        <v>0</v>
      </c>
      <c r="E16" s="118">
        <v>0</v>
      </c>
      <c r="F16" s="118">
        <v>11</v>
      </c>
      <c r="G16" s="28">
        <v>0</v>
      </c>
      <c r="H16" s="147">
        <f t="shared" si="1"/>
        <v>56</v>
      </c>
      <c r="I16" s="151">
        <v>0</v>
      </c>
      <c r="J16" s="147">
        <f t="shared" si="2"/>
        <v>56</v>
      </c>
      <c r="K16" s="120">
        <v>17</v>
      </c>
      <c r="L16" s="118">
        <v>0</v>
      </c>
      <c r="M16" s="118">
        <v>0</v>
      </c>
      <c r="N16" s="118">
        <v>0</v>
      </c>
      <c r="O16" s="28">
        <v>0</v>
      </c>
      <c r="P16" s="147">
        <f t="shared" si="3"/>
        <v>17</v>
      </c>
      <c r="Q16" s="151">
        <v>0</v>
      </c>
      <c r="R16" s="147">
        <f t="shared" si="4"/>
        <v>17</v>
      </c>
      <c r="S16" s="120">
        <v>72</v>
      </c>
      <c r="T16" s="118">
        <v>107</v>
      </c>
      <c r="U16" s="118">
        <v>60</v>
      </c>
      <c r="V16" s="119">
        <v>56</v>
      </c>
      <c r="W16" s="121"/>
    </row>
    <row r="17" spans="1:23" ht="23.25" customHeight="1" x14ac:dyDescent="0.45">
      <c r="A17" s="136" t="s">
        <v>23</v>
      </c>
      <c r="B17" s="26" t="s">
        <v>22</v>
      </c>
      <c r="C17" s="27">
        <v>66</v>
      </c>
      <c r="D17" s="118">
        <v>0</v>
      </c>
      <c r="E17" s="118">
        <v>0</v>
      </c>
      <c r="F17" s="118">
        <v>0</v>
      </c>
      <c r="G17" s="28">
        <v>0</v>
      </c>
      <c r="H17" s="147">
        <f t="shared" si="1"/>
        <v>66</v>
      </c>
      <c r="I17" s="151">
        <v>0</v>
      </c>
      <c r="J17" s="147">
        <f t="shared" si="2"/>
        <v>66</v>
      </c>
      <c r="K17" s="120">
        <v>66</v>
      </c>
      <c r="L17" s="118">
        <v>0</v>
      </c>
      <c r="M17" s="118">
        <v>0</v>
      </c>
      <c r="N17" s="118">
        <v>0</v>
      </c>
      <c r="O17" s="28">
        <v>0</v>
      </c>
      <c r="P17" s="147">
        <f t="shared" si="3"/>
        <v>66</v>
      </c>
      <c r="Q17" s="151">
        <v>0</v>
      </c>
      <c r="R17" s="147">
        <f t="shared" si="4"/>
        <v>66</v>
      </c>
      <c r="S17" s="120">
        <v>100</v>
      </c>
      <c r="T17" s="118">
        <v>197</v>
      </c>
      <c r="U17" s="118">
        <v>114</v>
      </c>
      <c r="V17" s="119">
        <v>100</v>
      </c>
      <c r="W17" s="121"/>
    </row>
    <row r="18" spans="1:23" ht="23.25" customHeight="1" x14ac:dyDescent="0.45">
      <c r="A18" s="136" t="s">
        <v>188</v>
      </c>
      <c r="B18" s="26" t="s">
        <v>22</v>
      </c>
      <c r="C18" s="27">
        <v>66</v>
      </c>
      <c r="D18" s="118">
        <v>0</v>
      </c>
      <c r="E18" s="118">
        <v>0</v>
      </c>
      <c r="F18" s="118">
        <v>22</v>
      </c>
      <c r="G18" s="28">
        <v>0</v>
      </c>
      <c r="H18" s="147">
        <f t="shared" si="1"/>
        <v>88</v>
      </c>
      <c r="I18" s="151">
        <v>0</v>
      </c>
      <c r="J18" s="147">
        <f t="shared" si="2"/>
        <v>88</v>
      </c>
      <c r="K18" s="120">
        <v>14</v>
      </c>
      <c r="L18" s="118">
        <v>0</v>
      </c>
      <c r="M18" s="118">
        <v>0</v>
      </c>
      <c r="N18" s="118">
        <v>8</v>
      </c>
      <c r="O18" s="28">
        <v>0</v>
      </c>
      <c r="P18" s="147">
        <f t="shared" si="3"/>
        <v>22</v>
      </c>
      <c r="Q18" s="151">
        <v>0</v>
      </c>
      <c r="R18" s="147">
        <f t="shared" si="4"/>
        <v>22</v>
      </c>
      <c r="S18" s="120">
        <v>60</v>
      </c>
      <c r="T18" s="118">
        <v>67</v>
      </c>
      <c r="U18" s="118">
        <v>67</v>
      </c>
      <c r="V18" s="119">
        <v>60</v>
      </c>
      <c r="W18" s="121"/>
    </row>
    <row r="19" spans="1:23" ht="23.25" customHeight="1" x14ac:dyDescent="0.45">
      <c r="A19" s="136" t="s">
        <v>24</v>
      </c>
      <c r="B19" s="26" t="s">
        <v>25</v>
      </c>
      <c r="C19" s="27">
        <v>137</v>
      </c>
      <c r="D19" s="118">
        <v>1</v>
      </c>
      <c r="E19" s="118">
        <v>0</v>
      </c>
      <c r="F19" s="118">
        <v>10</v>
      </c>
      <c r="G19" s="28">
        <v>0</v>
      </c>
      <c r="H19" s="147">
        <f t="shared" si="1"/>
        <v>148</v>
      </c>
      <c r="I19" s="151">
        <v>0</v>
      </c>
      <c r="J19" s="147">
        <f t="shared" si="2"/>
        <v>148</v>
      </c>
      <c r="K19" s="120">
        <v>42</v>
      </c>
      <c r="L19" s="118">
        <v>0</v>
      </c>
      <c r="M19" s="118">
        <v>0</v>
      </c>
      <c r="N19" s="118">
        <v>3</v>
      </c>
      <c r="O19" s="28">
        <v>0</v>
      </c>
      <c r="P19" s="147">
        <f t="shared" si="3"/>
        <v>45</v>
      </c>
      <c r="Q19" s="151">
        <v>0</v>
      </c>
      <c r="R19" s="147">
        <f t="shared" si="4"/>
        <v>45</v>
      </c>
      <c r="S19" s="120">
        <v>90</v>
      </c>
      <c r="T19" s="118">
        <v>92</v>
      </c>
      <c r="U19" s="118">
        <v>77</v>
      </c>
      <c r="V19" s="119">
        <v>64</v>
      </c>
      <c r="W19" s="121"/>
    </row>
    <row r="20" spans="1:23" ht="23.25" customHeight="1" x14ac:dyDescent="0.45">
      <c r="A20" s="136" t="s">
        <v>189</v>
      </c>
      <c r="B20" s="26" t="s">
        <v>182</v>
      </c>
      <c r="C20" s="27">
        <v>0</v>
      </c>
      <c r="D20" s="118">
        <v>0</v>
      </c>
      <c r="E20" s="118">
        <v>0</v>
      </c>
      <c r="F20" s="118">
        <v>24</v>
      </c>
      <c r="G20" s="28">
        <v>0</v>
      </c>
      <c r="H20" s="147">
        <f t="shared" si="1"/>
        <v>24</v>
      </c>
      <c r="I20" s="151">
        <v>0</v>
      </c>
      <c r="J20" s="147">
        <f t="shared" si="2"/>
        <v>24</v>
      </c>
      <c r="K20" s="120">
        <v>8</v>
      </c>
      <c r="L20" s="118">
        <v>0</v>
      </c>
      <c r="M20" s="118">
        <v>0</v>
      </c>
      <c r="N20" s="118">
        <v>22</v>
      </c>
      <c r="O20" s="28">
        <v>0</v>
      </c>
      <c r="P20" s="147">
        <f t="shared" si="3"/>
        <v>30</v>
      </c>
      <c r="Q20" s="151">
        <v>0</v>
      </c>
      <c r="R20" s="147">
        <f t="shared" si="4"/>
        <v>30</v>
      </c>
      <c r="S20" s="120">
        <v>52</v>
      </c>
      <c r="T20" s="118">
        <v>26</v>
      </c>
      <c r="U20" s="118">
        <v>26</v>
      </c>
      <c r="V20" s="119">
        <v>24</v>
      </c>
      <c r="W20"/>
    </row>
    <row r="21" spans="1:23" ht="23.25" customHeight="1" x14ac:dyDescent="0.45">
      <c r="A21" s="136" t="s">
        <v>28</v>
      </c>
      <c r="B21" s="26" t="s">
        <v>29</v>
      </c>
      <c r="C21" s="27">
        <v>0</v>
      </c>
      <c r="D21" s="118">
        <v>0</v>
      </c>
      <c r="E21" s="118">
        <v>0</v>
      </c>
      <c r="F21" s="118">
        <v>69</v>
      </c>
      <c r="G21" s="28">
        <v>0</v>
      </c>
      <c r="H21" s="147">
        <f t="shared" si="1"/>
        <v>69</v>
      </c>
      <c r="I21" s="151">
        <v>0</v>
      </c>
      <c r="J21" s="147">
        <f t="shared" si="2"/>
        <v>69</v>
      </c>
      <c r="K21" s="120">
        <v>0</v>
      </c>
      <c r="L21" s="118">
        <v>0</v>
      </c>
      <c r="M21" s="118">
        <v>0</v>
      </c>
      <c r="N21" s="118">
        <v>21</v>
      </c>
      <c r="O21" s="28">
        <v>0</v>
      </c>
      <c r="P21" s="147">
        <f t="shared" si="3"/>
        <v>21</v>
      </c>
      <c r="Q21" s="151">
        <v>0</v>
      </c>
      <c r="R21" s="147">
        <f t="shared" si="4"/>
        <v>21</v>
      </c>
      <c r="S21" s="120">
        <v>72</v>
      </c>
      <c r="T21" s="118">
        <v>92</v>
      </c>
      <c r="U21" s="118">
        <v>69</v>
      </c>
      <c r="V21" s="119">
        <v>69</v>
      </c>
      <c r="W21"/>
    </row>
    <row r="22" spans="1:23" ht="23.25" customHeight="1" x14ac:dyDescent="0.45">
      <c r="A22" s="136" t="s">
        <v>165</v>
      </c>
      <c r="B22" s="26" t="s">
        <v>30</v>
      </c>
      <c r="C22" s="27">
        <v>160</v>
      </c>
      <c r="D22" s="118">
        <v>0</v>
      </c>
      <c r="E22" s="118">
        <v>0</v>
      </c>
      <c r="F22" s="118">
        <v>20</v>
      </c>
      <c r="G22" s="28">
        <v>0</v>
      </c>
      <c r="H22" s="147">
        <f t="shared" si="1"/>
        <v>180</v>
      </c>
      <c r="I22" s="151">
        <v>0</v>
      </c>
      <c r="J22" s="147">
        <f t="shared" si="2"/>
        <v>180</v>
      </c>
      <c r="K22" s="120">
        <v>27</v>
      </c>
      <c r="L22" s="118">
        <v>0</v>
      </c>
      <c r="M22" s="118">
        <v>0</v>
      </c>
      <c r="N22" s="118">
        <v>14</v>
      </c>
      <c r="O22" s="28">
        <v>0</v>
      </c>
      <c r="P22" s="147">
        <f t="shared" si="3"/>
        <v>41</v>
      </c>
      <c r="Q22" s="151">
        <v>0</v>
      </c>
      <c r="R22" s="147">
        <f t="shared" si="4"/>
        <v>41</v>
      </c>
      <c r="S22" s="120">
        <v>131</v>
      </c>
      <c r="T22" s="118">
        <v>243</v>
      </c>
      <c r="U22" s="118">
        <v>131</v>
      </c>
      <c r="V22" s="119">
        <v>97</v>
      </c>
      <c r="W22" s="121"/>
    </row>
    <row r="23" spans="1:23" ht="23.25" customHeight="1" x14ac:dyDescent="0.45">
      <c r="A23" s="136" t="s">
        <v>176</v>
      </c>
      <c r="B23" s="26" t="s">
        <v>31</v>
      </c>
      <c r="C23" s="27">
        <v>205</v>
      </c>
      <c r="D23" s="118">
        <v>22</v>
      </c>
      <c r="E23" s="118">
        <v>0</v>
      </c>
      <c r="F23" s="118">
        <v>6</v>
      </c>
      <c r="G23" s="28">
        <v>0</v>
      </c>
      <c r="H23" s="147">
        <f t="shared" si="1"/>
        <v>233</v>
      </c>
      <c r="I23" s="151">
        <v>0</v>
      </c>
      <c r="J23" s="147">
        <f t="shared" si="2"/>
        <v>233</v>
      </c>
      <c r="K23" s="120">
        <v>160</v>
      </c>
      <c r="L23" s="118">
        <v>13</v>
      </c>
      <c r="M23" s="118">
        <v>0</v>
      </c>
      <c r="N23" s="118">
        <v>11</v>
      </c>
      <c r="O23" s="28">
        <v>0</v>
      </c>
      <c r="P23" s="147">
        <f t="shared" si="3"/>
        <v>184</v>
      </c>
      <c r="Q23" s="151">
        <v>0</v>
      </c>
      <c r="R23" s="147">
        <f t="shared" si="4"/>
        <v>184</v>
      </c>
      <c r="S23" s="120">
        <v>179</v>
      </c>
      <c r="T23" s="118">
        <v>322</v>
      </c>
      <c r="U23" s="118">
        <v>179</v>
      </c>
      <c r="V23" s="119">
        <v>177</v>
      </c>
      <c r="W23" s="121"/>
    </row>
    <row r="24" spans="1:23" ht="23.25" customHeight="1" x14ac:dyDescent="0.45">
      <c r="A24" s="136" t="s">
        <v>186</v>
      </c>
      <c r="B24" s="26" t="s">
        <v>22</v>
      </c>
      <c r="C24" s="27">
        <v>19</v>
      </c>
      <c r="D24" s="118">
        <v>0</v>
      </c>
      <c r="E24" s="118">
        <v>0</v>
      </c>
      <c r="F24" s="118">
        <v>6</v>
      </c>
      <c r="G24" s="28">
        <v>0</v>
      </c>
      <c r="H24" s="147">
        <f t="shared" si="1"/>
        <v>25</v>
      </c>
      <c r="I24" s="151">
        <v>0</v>
      </c>
      <c r="J24" s="147">
        <f t="shared" si="2"/>
        <v>25</v>
      </c>
      <c r="K24" s="120">
        <v>11</v>
      </c>
      <c r="L24" s="118">
        <v>0</v>
      </c>
      <c r="M24" s="118">
        <v>0</v>
      </c>
      <c r="N24" s="118">
        <v>25</v>
      </c>
      <c r="O24" s="28">
        <v>0</v>
      </c>
      <c r="P24" s="147">
        <f t="shared" si="3"/>
        <v>36</v>
      </c>
      <c r="Q24" s="151">
        <v>0</v>
      </c>
      <c r="R24" s="147">
        <f t="shared" si="4"/>
        <v>36</v>
      </c>
      <c r="S24" s="120">
        <v>60</v>
      </c>
      <c r="T24" s="118">
        <v>269</v>
      </c>
      <c r="U24" s="118">
        <v>60</v>
      </c>
      <c r="V24" s="119">
        <v>55</v>
      </c>
      <c r="W24" s="121"/>
    </row>
    <row r="25" spans="1:23" ht="23.25" customHeight="1" x14ac:dyDescent="0.45">
      <c r="A25" s="136" t="s">
        <v>172</v>
      </c>
      <c r="B25" s="26" t="s">
        <v>22</v>
      </c>
      <c r="C25" s="27">
        <v>106</v>
      </c>
      <c r="D25" s="118">
        <v>0</v>
      </c>
      <c r="E25" s="118">
        <v>0</v>
      </c>
      <c r="F25" s="118">
        <v>56</v>
      </c>
      <c r="G25" s="28">
        <v>0</v>
      </c>
      <c r="H25" s="147">
        <f t="shared" si="1"/>
        <v>162</v>
      </c>
      <c r="I25" s="151">
        <v>3</v>
      </c>
      <c r="J25" s="147">
        <f t="shared" si="2"/>
        <v>165</v>
      </c>
      <c r="K25" s="120">
        <v>23</v>
      </c>
      <c r="L25" s="118">
        <v>0</v>
      </c>
      <c r="M25" s="118">
        <v>0</v>
      </c>
      <c r="N25" s="118">
        <v>11</v>
      </c>
      <c r="O25" s="28">
        <v>0</v>
      </c>
      <c r="P25" s="147">
        <f t="shared" si="3"/>
        <v>34</v>
      </c>
      <c r="Q25" s="151">
        <v>0</v>
      </c>
      <c r="R25" s="147">
        <f t="shared" si="4"/>
        <v>34</v>
      </c>
      <c r="S25" s="120">
        <v>100</v>
      </c>
      <c r="T25" s="118">
        <v>86</v>
      </c>
      <c r="U25" s="118">
        <v>86</v>
      </c>
      <c r="V25" s="119">
        <v>73</v>
      </c>
      <c r="W25" s="121"/>
    </row>
    <row r="26" spans="1:23" ht="23.25" customHeight="1" x14ac:dyDescent="0.45">
      <c r="A26" s="136" t="s">
        <v>32</v>
      </c>
      <c r="B26" s="26" t="s">
        <v>33</v>
      </c>
      <c r="C26" s="27">
        <v>263</v>
      </c>
      <c r="D26" s="118">
        <v>0</v>
      </c>
      <c r="E26" s="118">
        <v>0</v>
      </c>
      <c r="F26" s="118">
        <v>15</v>
      </c>
      <c r="G26" s="28">
        <v>0</v>
      </c>
      <c r="H26" s="147">
        <f t="shared" si="1"/>
        <v>278</v>
      </c>
      <c r="I26" s="151">
        <v>0</v>
      </c>
      <c r="J26" s="147">
        <f t="shared" si="2"/>
        <v>278</v>
      </c>
      <c r="K26" s="120">
        <v>109</v>
      </c>
      <c r="L26" s="118">
        <v>0</v>
      </c>
      <c r="M26" s="118">
        <v>0</v>
      </c>
      <c r="N26" s="118">
        <v>10</v>
      </c>
      <c r="O26" s="28">
        <v>0</v>
      </c>
      <c r="P26" s="147">
        <f t="shared" si="3"/>
        <v>119</v>
      </c>
      <c r="Q26" s="151">
        <v>0</v>
      </c>
      <c r="R26" s="147">
        <f t="shared" si="4"/>
        <v>119</v>
      </c>
      <c r="S26" s="120">
        <v>174</v>
      </c>
      <c r="T26" s="118">
        <v>206</v>
      </c>
      <c r="U26" s="118">
        <v>170</v>
      </c>
      <c r="V26" s="119">
        <v>151</v>
      </c>
      <c r="W26" s="121"/>
    </row>
    <row r="27" spans="1:23" ht="23.25" customHeight="1" x14ac:dyDescent="0.45">
      <c r="A27" s="136" t="s">
        <v>34</v>
      </c>
      <c r="B27" s="26" t="s">
        <v>22</v>
      </c>
      <c r="C27" s="27">
        <v>381</v>
      </c>
      <c r="D27" s="118">
        <v>0</v>
      </c>
      <c r="E27" s="118">
        <v>0</v>
      </c>
      <c r="F27" s="118">
        <v>39</v>
      </c>
      <c r="G27" s="28">
        <v>0</v>
      </c>
      <c r="H27" s="147">
        <f t="shared" si="1"/>
        <v>420</v>
      </c>
      <c r="I27" s="151">
        <v>0</v>
      </c>
      <c r="J27" s="147">
        <f t="shared" si="2"/>
        <v>420</v>
      </c>
      <c r="K27" s="120">
        <v>236</v>
      </c>
      <c r="L27" s="118">
        <v>0</v>
      </c>
      <c r="M27" s="118">
        <v>0</v>
      </c>
      <c r="N27" s="118">
        <v>43</v>
      </c>
      <c r="O27" s="28">
        <v>0</v>
      </c>
      <c r="P27" s="147">
        <f t="shared" si="3"/>
        <v>279</v>
      </c>
      <c r="Q27" s="151">
        <v>0</v>
      </c>
      <c r="R27" s="147">
        <f t="shared" si="4"/>
        <v>279</v>
      </c>
      <c r="S27" s="120">
        <v>260</v>
      </c>
      <c r="T27" s="118">
        <v>413</v>
      </c>
      <c r="U27" s="118">
        <v>294</v>
      </c>
      <c r="V27" s="119">
        <v>252</v>
      </c>
      <c r="W27" s="121"/>
    </row>
    <row r="28" spans="1:23" ht="23.25" customHeight="1" x14ac:dyDescent="0.45">
      <c r="A28" s="136" t="s">
        <v>35</v>
      </c>
      <c r="B28" s="26" t="s">
        <v>36</v>
      </c>
      <c r="C28" s="27">
        <v>309</v>
      </c>
      <c r="D28" s="118">
        <v>0</v>
      </c>
      <c r="E28" s="118">
        <v>0</v>
      </c>
      <c r="F28" s="118">
        <v>31</v>
      </c>
      <c r="G28" s="28">
        <v>0</v>
      </c>
      <c r="H28" s="147">
        <f t="shared" si="1"/>
        <v>340</v>
      </c>
      <c r="I28" s="151">
        <v>0</v>
      </c>
      <c r="J28" s="147">
        <f t="shared" si="2"/>
        <v>340</v>
      </c>
      <c r="K28" s="120">
        <v>64</v>
      </c>
      <c r="L28" s="118">
        <v>5</v>
      </c>
      <c r="M28" s="118">
        <v>0</v>
      </c>
      <c r="N28" s="118">
        <v>33</v>
      </c>
      <c r="O28" s="28">
        <v>0</v>
      </c>
      <c r="P28" s="147">
        <f t="shared" si="3"/>
        <v>102</v>
      </c>
      <c r="Q28" s="151">
        <v>0</v>
      </c>
      <c r="R28" s="147">
        <f t="shared" si="4"/>
        <v>102</v>
      </c>
      <c r="S28" s="120">
        <v>162</v>
      </c>
      <c r="T28" s="118">
        <v>292</v>
      </c>
      <c r="U28" s="118">
        <v>165</v>
      </c>
      <c r="V28" s="119">
        <v>162</v>
      </c>
      <c r="W28"/>
    </row>
    <row r="29" spans="1:23" ht="23.25" customHeight="1" x14ac:dyDescent="0.45">
      <c r="A29" s="136" t="s">
        <v>37</v>
      </c>
      <c r="B29" s="26" t="s">
        <v>30</v>
      </c>
      <c r="C29" s="27">
        <v>0</v>
      </c>
      <c r="D29" s="118">
        <v>3</v>
      </c>
      <c r="E29" s="118">
        <v>0</v>
      </c>
      <c r="F29" s="118">
        <v>11</v>
      </c>
      <c r="G29" s="28">
        <v>0</v>
      </c>
      <c r="H29" s="147">
        <f t="shared" si="1"/>
        <v>14</v>
      </c>
      <c r="I29" s="151">
        <v>0</v>
      </c>
      <c r="J29" s="147">
        <f t="shared" si="2"/>
        <v>14</v>
      </c>
      <c r="K29" s="120">
        <v>67</v>
      </c>
      <c r="L29" s="118">
        <v>3</v>
      </c>
      <c r="M29" s="118">
        <v>0</v>
      </c>
      <c r="N29" s="118">
        <v>7</v>
      </c>
      <c r="O29" s="28">
        <v>0</v>
      </c>
      <c r="P29" s="147">
        <f t="shared" si="3"/>
        <v>77</v>
      </c>
      <c r="Q29" s="151">
        <v>0</v>
      </c>
      <c r="R29" s="147">
        <f t="shared" si="4"/>
        <v>77</v>
      </c>
      <c r="S29" s="120">
        <v>95</v>
      </c>
      <c r="T29" s="118">
        <v>82</v>
      </c>
      <c r="U29" s="118">
        <v>82</v>
      </c>
      <c r="V29" s="119">
        <v>78</v>
      </c>
      <c r="W29" s="121"/>
    </row>
    <row r="30" spans="1:23" ht="23.25" customHeight="1" x14ac:dyDescent="0.45">
      <c r="A30" s="136" t="s">
        <v>177</v>
      </c>
      <c r="B30" s="26" t="s">
        <v>38</v>
      </c>
      <c r="C30" s="27">
        <v>175</v>
      </c>
      <c r="D30" s="118">
        <v>0</v>
      </c>
      <c r="E30" s="118">
        <v>0</v>
      </c>
      <c r="F30" s="118">
        <v>79</v>
      </c>
      <c r="G30" s="28">
        <v>0</v>
      </c>
      <c r="H30" s="147">
        <f t="shared" si="1"/>
        <v>254</v>
      </c>
      <c r="I30" s="151">
        <v>0</v>
      </c>
      <c r="J30" s="147">
        <f t="shared" si="2"/>
        <v>254</v>
      </c>
      <c r="K30" s="120">
        <v>72</v>
      </c>
      <c r="L30" s="118">
        <v>0</v>
      </c>
      <c r="M30" s="118">
        <v>0</v>
      </c>
      <c r="N30" s="118">
        <v>29</v>
      </c>
      <c r="O30" s="28">
        <v>0</v>
      </c>
      <c r="P30" s="147">
        <f t="shared" si="3"/>
        <v>101</v>
      </c>
      <c r="Q30" s="151">
        <v>0</v>
      </c>
      <c r="R30" s="147">
        <f t="shared" si="4"/>
        <v>101</v>
      </c>
      <c r="S30" s="120">
        <v>175</v>
      </c>
      <c r="T30" s="118">
        <v>298</v>
      </c>
      <c r="U30" s="118">
        <v>170</v>
      </c>
      <c r="V30" s="119">
        <v>144</v>
      </c>
      <c r="W30" s="121"/>
    </row>
    <row r="31" spans="1:23" ht="23.25" customHeight="1" x14ac:dyDescent="0.45">
      <c r="A31" s="136" t="s">
        <v>39</v>
      </c>
      <c r="B31" s="26" t="s">
        <v>40</v>
      </c>
      <c r="C31" s="27">
        <v>30</v>
      </c>
      <c r="D31" s="118">
        <v>6</v>
      </c>
      <c r="E31" s="118">
        <v>0</v>
      </c>
      <c r="F31" s="118">
        <v>7</v>
      </c>
      <c r="G31" s="28">
        <v>0</v>
      </c>
      <c r="H31" s="147">
        <f t="shared" si="1"/>
        <v>43</v>
      </c>
      <c r="I31" s="151">
        <v>0</v>
      </c>
      <c r="J31" s="147">
        <f t="shared" si="2"/>
        <v>43</v>
      </c>
      <c r="K31" s="120">
        <v>7</v>
      </c>
      <c r="L31" s="120">
        <v>0</v>
      </c>
      <c r="M31" s="120">
        <v>0</v>
      </c>
      <c r="N31" s="120">
        <v>5</v>
      </c>
      <c r="O31" s="29">
        <v>0</v>
      </c>
      <c r="P31" s="147">
        <f t="shared" si="3"/>
        <v>12</v>
      </c>
      <c r="Q31" s="151">
        <v>0</v>
      </c>
      <c r="R31" s="147">
        <f t="shared" si="4"/>
        <v>12</v>
      </c>
      <c r="S31" s="120">
        <v>16</v>
      </c>
      <c r="T31" s="118">
        <v>16</v>
      </c>
      <c r="U31" s="118">
        <v>16</v>
      </c>
      <c r="V31" s="119">
        <v>12</v>
      </c>
      <c r="W31" s="121"/>
    </row>
    <row r="32" spans="1:23" ht="23.25" customHeight="1" x14ac:dyDescent="0.45">
      <c r="A32" s="136" t="s">
        <v>42</v>
      </c>
      <c r="B32" s="26" t="s">
        <v>26</v>
      </c>
      <c r="C32" s="27">
        <v>83</v>
      </c>
      <c r="D32" s="118">
        <v>0</v>
      </c>
      <c r="E32" s="118">
        <v>0</v>
      </c>
      <c r="F32" s="118">
        <v>7</v>
      </c>
      <c r="G32" s="28">
        <v>0</v>
      </c>
      <c r="H32" s="147">
        <f t="shared" si="1"/>
        <v>90</v>
      </c>
      <c r="I32" s="151">
        <v>0</v>
      </c>
      <c r="J32" s="147">
        <f t="shared" si="2"/>
        <v>90</v>
      </c>
      <c r="K32" s="120">
        <v>86</v>
      </c>
      <c r="L32" s="118">
        <v>0</v>
      </c>
      <c r="M32" s="118">
        <v>0</v>
      </c>
      <c r="N32" s="118">
        <v>0</v>
      </c>
      <c r="O32" s="28">
        <v>0</v>
      </c>
      <c r="P32" s="147">
        <f t="shared" si="3"/>
        <v>86</v>
      </c>
      <c r="Q32" s="151">
        <v>0</v>
      </c>
      <c r="R32" s="147">
        <f t="shared" si="4"/>
        <v>86</v>
      </c>
      <c r="S32" s="120">
        <v>50</v>
      </c>
      <c r="T32" s="118">
        <v>45</v>
      </c>
      <c r="U32" s="118">
        <v>45</v>
      </c>
      <c r="V32" s="119">
        <v>36</v>
      </c>
      <c r="W32" s="121"/>
    </row>
    <row r="33" spans="1:23" ht="23.25" customHeight="1" x14ac:dyDescent="0.45">
      <c r="A33" s="136" t="s">
        <v>193</v>
      </c>
      <c r="B33" s="26" t="s">
        <v>43</v>
      </c>
      <c r="C33" s="27">
        <v>27</v>
      </c>
      <c r="D33" s="118">
        <v>0</v>
      </c>
      <c r="E33" s="118">
        <v>0</v>
      </c>
      <c r="F33" s="118">
        <v>28</v>
      </c>
      <c r="G33" s="28">
        <v>0</v>
      </c>
      <c r="H33" s="147">
        <f t="shared" si="1"/>
        <v>55</v>
      </c>
      <c r="I33" s="151">
        <v>0</v>
      </c>
      <c r="J33" s="147">
        <f t="shared" si="2"/>
        <v>55</v>
      </c>
      <c r="K33" s="120">
        <v>7</v>
      </c>
      <c r="L33" s="118">
        <v>0</v>
      </c>
      <c r="M33" s="118">
        <v>0</v>
      </c>
      <c r="N33" s="118">
        <v>25</v>
      </c>
      <c r="O33" s="28">
        <v>0</v>
      </c>
      <c r="P33" s="147">
        <f t="shared" si="3"/>
        <v>32</v>
      </c>
      <c r="Q33" s="151">
        <v>0</v>
      </c>
      <c r="R33" s="147">
        <f t="shared" si="4"/>
        <v>32</v>
      </c>
      <c r="S33" s="120">
        <v>44</v>
      </c>
      <c r="T33" s="118">
        <v>87</v>
      </c>
      <c r="U33" s="118">
        <v>44</v>
      </c>
      <c r="V33" s="119">
        <v>36</v>
      </c>
      <c r="W33" s="121"/>
    </row>
    <row r="34" spans="1:23" ht="23.25" customHeight="1" x14ac:dyDescent="0.45">
      <c r="A34" s="135" t="s">
        <v>219</v>
      </c>
      <c r="B34" s="150" t="s">
        <v>15</v>
      </c>
      <c r="C34" s="27">
        <v>38</v>
      </c>
      <c r="D34" s="118">
        <v>0</v>
      </c>
      <c r="E34" s="118">
        <v>0</v>
      </c>
      <c r="F34" s="118">
        <v>23</v>
      </c>
      <c r="G34" s="28">
        <v>0</v>
      </c>
      <c r="H34" s="147">
        <f t="shared" si="1"/>
        <v>61</v>
      </c>
      <c r="I34" s="151">
        <v>0</v>
      </c>
      <c r="J34" s="147">
        <f t="shared" si="2"/>
        <v>61</v>
      </c>
      <c r="K34" s="120">
        <v>0</v>
      </c>
      <c r="L34" s="118">
        <v>0</v>
      </c>
      <c r="M34" s="118">
        <v>0</v>
      </c>
      <c r="N34" s="118">
        <v>24</v>
      </c>
      <c r="O34" s="28">
        <v>0</v>
      </c>
      <c r="P34" s="147">
        <f t="shared" si="3"/>
        <v>24</v>
      </c>
      <c r="Q34" s="151">
        <v>0</v>
      </c>
      <c r="R34" s="147">
        <f t="shared" si="4"/>
        <v>24</v>
      </c>
      <c r="S34" s="120">
        <v>73</v>
      </c>
      <c r="T34" s="118">
        <v>83</v>
      </c>
      <c r="U34" s="118">
        <v>78</v>
      </c>
      <c r="V34" s="119">
        <v>72</v>
      </c>
      <c r="W34" s="121"/>
    </row>
    <row r="35" spans="1:23" ht="23.25" customHeight="1" x14ac:dyDescent="0.45">
      <c r="A35" s="136" t="s">
        <v>44</v>
      </c>
      <c r="B35" s="26" t="s">
        <v>45</v>
      </c>
      <c r="C35" s="27">
        <v>71</v>
      </c>
      <c r="D35" s="118">
        <v>0</v>
      </c>
      <c r="E35" s="118">
        <v>0</v>
      </c>
      <c r="F35" s="118">
        <v>6</v>
      </c>
      <c r="G35" s="28">
        <v>0</v>
      </c>
      <c r="H35" s="147">
        <f t="shared" si="1"/>
        <v>77</v>
      </c>
      <c r="I35" s="151">
        <v>0</v>
      </c>
      <c r="J35" s="147">
        <f t="shared" si="2"/>
        <v>77</v>
      </c>
      <c r="K35" s="120">
        <v>34</v>
      </c>
      <c r="L35" s="118">
        <v>0</v>
      </c>
      <c r="M35" s="118">
        <v>0</v>
      </c>
      <c r="N35" s="118">
        <v>5</v>
      </c>
      <c r="O35" s="28">
        <v>0</v>
      </c>
      <c r="P35" s="147">
        <f t="shared" si="3"/>
        <v>39</v>
      </c>
      <c r="Q35" s="151">
        <v>0</v>
      </c>
      <c r="R35" s="147">
        <f t="shared" si="4"/>
        <v>39</v>
      </c>
      <c r="S35" s="120">
        <v>80</v>
      </c>
      <c r="T35" s="118">
        <v>71</v>
      </c>
      <c r="U35" s="118">
        <v>69</v>
      </c>
      <c r="V35" s="119">
        <v>62</v>
      </c>
      <c r="W35" s="121"/>
    </row>
    <row r="36" spans="1:23" ht="23.25" customHeight="1" x14ac:dyDescent="0.45">
      <c r="A36" s="136" t="s">
        <v>47</v>
      </c>
      <c r="B36" s="26" t="s">
        <v>48</v>
      </c>
      <c r="C36" s="27">
        <v>81</v>
      </c>
      <c r="D36" s="118">
        <v>2</v>
      </c>
      <c r="E36" s="118">
        <v>2</v>
      </c>
      <c r="F36" s="118">
        <v>15</v>
      </c>
      <c r="G36" s="28">
        <v>0</v>
      </c>
      <c r="H36" s="147">
        <f t="shared" si="1"/>
        <v>100</v>
      </c>
      <c r="I36" s="151">
        <v>0</v>
      </c>
      <c r="J36" s="147">
        <f t="shared" si="2"/>
        <v>100</v>
      </c>
      <c r="K36" s="120">
        <v>23</v>
      </c>
      <c r="L36" s="120">
        <v>0</v>
      </c>
      <c r="M36" s="120">
        <v>0</v>
      </c>
      <c r="N36" s="120">
        <v>15</v>
      </c>
      <c r="O36" s="29">
        <v>0</v>
      </c>
      <c r="P36" s="147">
        <f t="shared" si="3"/>
        <v>38</v>
      </c>
      <c r="Q36" s="151">
        <v>0</v>
      </c>
      <c r="R36" s="147">
        <f t="shared" si="4"/>
        <v>38</v>
      </c>
      <c r="S36" s="120">
        <v>66</v>
      </c>
      <c r="T36" s="118">
        <v>101</v>
      </c>
      <c r="U36" s="118">
        <v>72</v>
      </c>
      <c r="V36" s="119">
        <v>60</v>
      </c>
      <c r="W36" s="121"/>
    </row>
    <row r="37" spans="1:23" ht="23.25" customHeight="1" x14ac:dyDescent="0.45">
      <c r="A37" s="136" t="s">
        <v>49</v>
      </c>
      <c r="B37" s="26" t="s">
        <v>26</v>
      </c>
      <c r="C37" s="27">
        <v>75</v>
      </c>
      <c r="D37" s="118">
        <v>0</v>
      </c>
      <c r="E37" s="118">
        <v>0</v>
      </c>
      <c r="F37" s="118">
        <v>39</v>
      </c>
      <c r="G37" s="28">
        <v>0</v>
      </c>
      <c r="H37" s="147">
        <f t="shared" si="1"/>
        <v>114</v>
      </c>
      <c r="I37" s="151">
        <v>0</v>
      </c>
      <c r="J37" s="147">
        <f t="shared" si="2"/>
        <v>114</v>
      </c>
      <c r="K37" s="120">
        <v>32</v>
      </c>
      <c r="L37" s="118">
        <v>0</v>
      </c>
      <c r="M37" s="118">
        <v>0</v>
      </c>
      <c r="N37" s="118">
        <v>26</v>
      </c>
      <c r="O37" s="28">
        <v>0</v>
      </c>
      <c r="P37" s="147">
        <f t="shared" si="3"/>
        <v>58</v>
      </c>
      <c r="Q37" s="151">
        <v>0</v>
      </c>
      <c r="R37" s="147">
        <f t="shared" si="4"/>
        <v>58</v>
      </c>
      <c r="S37" s="120">
        <v>122</v>
      </c>
      <c r="T37" s="118">
        <v>256</v>
      </c>
      <c r="U37" s="118">
        <v>234</v>
      </c>
      <c r="V37" s="119">
        <v>114</v>
      </c>
      <c r="W37" s="121"/>
    </row>
    <row r="38" spans="1:23" ht="23.25" customHeight="1" x14ac:dyDescent="0.45">
      <c r="A38" s="136" t="s">
        <v>194</v>
      </c>
      <c r="B38" s="26" t="s">
        <v>26</v>
      </c>
      <c r="C38" s="27">
        <v>135</v>
      </c>
      <c r="D38" s="118">
        <v>0</v>
      </c>
      <c r="E38" s="118">
        <v>0</v>
      </c>
      <c r="F38" s="118">
        <v>0</v>
      </c>
      <c r="G38" s="28">
        <v>0</v>
      </c>
      <c r="H38" s="147">
        <f t="shared" si="1"/>
        <v>135</v>
      </c>
      <c r="I38" s="151">
        <v>0</v>
      </c>
      <c r="J38" s="147">
        <f t="shared" si="2"/>
        <v>135</v>
      </c>
      <c r="K38" s="120">
        <v>66</v>
      </c>
      <c r="L38" s="118">
        <v>0</v>
      </c>
      <c r="M38" s="118">
        <v>0</v>
      </c>
      <c r="N38" s="118">
        <v>0</v>
      </c>
      <c r="O38" s="28">
        <v>0</v>
      </c>
      <c r="P38" s="147">
        <f t="shared" si="3"/>
        <v>66</v>
      </c>
      <c r="Q38" s="151">
        <v>0</v>
      </c>
      <c r="R38" s="147">
        <f t="shared" si="4"/>
        <v>66</v>
      </c>
      <c r="S38" s="120">
        <v>100</v>
      </c>
      <c r="T38" s="118">
        <v>272</v>
      </c>
      <c r="U38" s="118">
        <v>135</v>
      </c>
      <c r="V38" s="119">
        <v>99</v>
      </c>
      <c r="W38" s="121"/>
    </row>
    <row r="39" spans="1:23" ht="23.25" customHeight="1" x14ac:dyDescent="0.45">
      <c r="A39" s="136" t="s">
        <v>135</v>
      </c>
      <c r="B39" s="26" t="s">
        <v>26</v>
      </c>
      <c r="C39" s="27">
        <v>125</v>
      </c>
      <c r="D39" s="118">
        <v>7</v>
      </c>
      <c r="E39" s="118">
        <v>0</v>
      </c>
      <c r="F39" s="118">
        <v>66</v>
      </c>
      <c r="G39" s="28">
        <v>0</v>
      </c>
      <c r="H39" s="147">
        <f t="shared" si="1"/>
        <v>198</v>
      </c>
      <c r="I39" s="151">
        <v>0</v>
      </c>
      <c r="J39" s="147">
        <f t="shared" si="2"/>
        <v>198</v>
      </c>
      <c r="K39" s="116">
        <v>55</v>
      </c>
      <c r="L39" s="118">
        <v>11</v>
      </c>
      <c r="M39" s="118">
        <v>0</v>
      </c>
      <c r="N39" s="118">
        <v>44</v>
      </c>
      <c r="O39" s="28">
        <v>0</v>
      </c>
      <c r="P39" s="147">
        <f t="shared" si="3"/>
        <v>110</v>
      </c>
      <c r="Q39" s="151">
        <v>0</v>
      </c>
      <c r="R39" s="147">
        <f t="shared" si="4"/>
        <v>110</v>
      </c>
      <c r="S39" s="120">
        <v>140</v>
      </c>
      <c r="T39" s="118">
        <v>301</v>
      </c>
      <c r="U39" s="118">
        <v>140</v>
      </c>
      <c r="V39" s="119">
        <v>140</v>
      </c>
      <c r="W39" s="121"/>
    </row>
    <row r="40" spans="1:23" ht="23.25" customHeight="1" x14ac:dyDescent="0.45">
      <c r="A40" s="136" t="s">
        <v>137</v>
      </c>
      <c r="B40" s="26" t="s">
        <v>50</v>
      </c>
      <c r="C40" s="27">
        <v>81</v>
      </c>
      <c r="D40" s="118">
        <v>4</v>
      </c>
      <c r="E40" s="118">
        <v>0</v>
      </c>
      <c r="F40" s="118">
        <v>15</v>
      </c>
      <c r="G40" s="28">
        <v>0</v>
      </c>
      <c r="H40" s="147">
        <f t="shared" si="1"/>
        <v>100</v>
      </c>
      <c r="I40" s="151">
        <v>0</v>
      </c>
      <c r="J40" s="147">
        <f t="shared" si="2"/>
        <v>100</v>
      </c>
      <c r="K40" s="120">
        <v>32</v>
      </c>
      <c r="L40" s="118">
        <v>3</v>
      </c>
      <c r="M40" s="118">
        <v>0</v>
      </c>
      <c r="N40" s="118">
        <v>17</v>
      </c>
      <c r="O40" s="28">
        <v>0</v>
      </c>
      <c r="P40" s="147">
        <f t="shared" si="3"/>
        <v>52</v>
      </c>
      <c r="Q40" s="151">
        <v>0</v>
      </c>
      <c r="R40" s="147">
        <f t="shared" si="4"/>
        <v>52</v>
      </c>
      <c r="S40" s="120">
        <v>60</v>
      </c>
      <c r="T40" s="118">
        <v>132</v>
      </c>
      <c r="U40" s="118">
        <v>60</v>
      </c>
      <c r="V40" s="119">
        <v>60</v>
      </c>
      <c r="W40"/>
    </row>
    <row r="41" spans="1:23" ht="23.25" customHeight="1" x14ac:dyDescent="0.45">
      <c r="A41" s="136" t="s">
        <v>163</v>
      </c>
      <c r="B41" s="26" t="s">
        <v>26</v>
      </c>
      <c r="C41" s="27">
        <v>0</v>
      </c>
      <c r="D41" s="118">
        <v>12</v>
      </c>
      <c r="E41" s="118">
        <v>0</v>
      </c>
      <c r="F41" s="118">
        <v>28</v>
      </c>
      <c r="G41" s="28">
        <v>0</v>
      </c>
      <c r="H41" s="147">
        <f t="shared" si="1"/>
        <v>40</v>
      </c>
      <c r="I41" s="151">
        <v>0</v>
      </c>
      <c r="J41" s="147">
        <f t="shared" si="2"/>
        <v>40</v>
      </c>
      <c r="K41" s="120">
        <v>64</v>
      </c>
      <c r="L41" s="118">
        <v>3</v>
      </c>
      <c r="M41" s="118">
        <v>0</v>
      </c>
      <c r="N41" s="118">
        <v>24</v>
      </c>
      <c r="O41" s="28">
        <v>0</v>
      </c>
      <c r="P41" s="147">
        <f t="shared" si="3"/>
        <v>91</v>
      </c>
      <c r="Q41" s="151">
        <v>0</v>
      </c>
      <c r="R41" s="147">
        <f t="shared" si="4"/>
        <v>91</v>
      </c>
      <c r="S41" s="120">
        <v>160</v>
      </c>
      <c r="T41" s="118">
        <v>160</v>
      </c>
      <c r="U41" s="118">
        <v>159</v>
      </c>
      <c r="V41" s="119">
        <v>159</v>
      </c>
      <c r="W41" s="121"/>
    </row>
    <row r="42" spans="1:23" ht="23.25" customHeight="1" x14ac:dyDescent="0.45">
      <c r="A42" s="136" t="s">
        <v>136</v>
      </c>
      <c r="B42" s="26" t="s">
        <v>26</v>
      </c>
      <c r="C42" s="27">
        <v>87</v>
      </c>
      <c r="D42" s="118">
        <v>5</v>
      </c>
      <c r="E42" s="118">
        <v>0</v>
      </c>
      <c r="F42" s="118">
        <v>12</v>
      </c>
      <c r="G42" s="28">
        <v>0</v>
      </c>
      <c r="H42" s="147">
        <f t="shared" si="1"/>
        <v>104</v>
      </c>
      <c r="I42" s="151">
        <v>0</v>
      </c>
      <c r="J42" s="147">
        <f t="shared" si="2"/>
        <v>104</v>
      </c>
      <c r="K42" s="120">
        <v>25</v>
      </c>
      <c r="L42" s="118">
        <v>3</v>
      </c>
      <c r="M42" s="118">
        <v>0</v>
      </c>
      <c r="N42" s="118">
        <v>8</v>
      </c>
      <c r="O42" s="28">
        <v>0</v>
      </c>
      <c r="P42" s="147">
        <f t="shared" si="3"/>
        <v>36</v>
      </c>
      <c r="Q42" s="151">
        <v>0</v>
      </c>
      <c r="R42" s="147">
        <f t="shared" si="4"/>
        <v>36</v>
      </c>
      <c r="S42" s="120">
        <v>70</v>
      </c>
      <c r="T42" s="118">
        <v>190</v>
      </c>
      <c r="U42" s="118">
        <v>70</v>
      </c>
      <c r="V42" s="119">
        <v>68</v>
      </c>
      <c r="W42" s="121"/>
    </row>
    <row r="43" spans="1:23" ht="23.25" customHeight="1" x14ac:dyDescent="0.45">
      <c r="A43" s="136" t="s">
        <v>51</v>
      </c>
      <c r="B43" s="26" t="s">
        <v>52</v>
      </c>
      <c r="C43" s="27">
        <v>169</v>
      </c>
      <c r="D43" s="118">
        <v>3</v>
      </c>
      <c r="E43" s="118">
        <v>47</v>
      </c>
      <c r="F43" s="118">
        <v>14</v>
      </c>
      <c r="G43" s="28">
        <v>0</v>
      </c>
      <c r="H43" s="147">
        <f t="shared" si="1"/>
        <v>233</v>
      </c>
      <c r="I43" s="151">
        <v>0</v>
      </c>
      <c r="J43" s="147">
        <f t="shared" si="2"/>
        <v>233</v>
      </c>
      <c r="K43" s="120">
        <v>69</v>
      </c>
      <c r="L43" s="118">
        <v>1</v>
      </c>
      <c r="M43" s="118">
        <v>19</v>
      </c>
      <c r="N43" s="118">
        <v>14</v>
      </c>
      <c r="O43" s="28">
        <v>0</v>
      </c>
      <c r="P43" s="147">
        <f t="shared" si="3"/>
        <v>103</v>
      </c>
      <c r="Q43" s="151">
        <v>0</v>
      </c>
      <c r="R43" s="147">
        <f t="shared" si="4"/>
        <v>103</v>
      </c>
      <c r="S43" s="120">
        <v>153</v>
      </c>
      <c r="T43" s="118">
        <v>330</v>
      </c>
      <c r="U43" s="118">
        <v>99</v>
      </c>
      <c r="V43" s="119">
        <v>93</v>
      </c>
      <c r="W43" s="121"/>
    </row>
    <row r="44" spans="1:23" ht="23.25" customHeight="1" x14ac:dyDescent="0.45">
      <c r="A44" s="136" t="s">
        <v>53</v>
      </c>
      <c r="B44" s="26" t="s">
        <v>54</v>
      </c>
      <c r="C44" s="27">
        <v>111</v>
      </c>
      <c r="D44" s="118">
        <v>0</v>
      </c>
      <c r="E44" s="118">
        <v>0</v>
      </c>
      <c r="F44" s="118">
        <v>15</v>
      </c>
      <c r="G44" s="28">
        <v>0</v>
      </c>
      <c r="H44" s="147">
        <f t="shared" si="1"/>
        <v>126</v>
      </c>
      <c r="I44" s="151">
        <v>0</v>
      </c>
      <c r="J44" s="147">
        <f t="shared" si="2"/>
        <v>126</v>
      </c>
      <c r="K44" s="120">
        <v>43</v>
      </c>
      <c r="L44" s="118">
        <v>0</v>
      </c>
      <c r="M44" s="118">
        <v>0</v>
      </c>
      <c r="N44" s="154">
        <v>17</v>
      </c>
      <c r="O44" s="28">
        <v>0</v>
      </c>
      <c r="P44" s="147">
        <f t="shared" si="3"/>
        <v>60</v>
      </c>
      <c r="Q44" s="151">
        <v>0</v>
      </c>
      <c r="R44" s="147">
        <f t="shared" si="4"/>
        <v>60</v>
      </c>
      <c r="S44" s="120">
        <v>82</v>
      </c>
      <c r="T44" s="118">
        <v>153</v>
      </c>
      <c r="U44" s="118">
        <v>101</v>
      </c>
      <c r="V44" s="119">
        <v>79</v>
      </c>
      <c r="W44" s="121"/>
    </row>
    <row r="45" spans="1:23" ht="23.25" customHeight="1" x14ac:dyDescent="0.45">
      <c r="A45" s="136" t="s">
        <v>173</v>
      </c>
      <c r="B45" s="26" t="s">
        <v>22</v>
      </c>
      <c r="C45" s="27">
        <v>101</v>
      </c>
      <c r="D45" s="118">
        <v>0</v>
      </c>
      <c r="E45" s="118">
        <v>0</v>
      </c>
      <c r="F45" s="118">
        <v>0</v>
      </c>
      <c r="G45" s="28">
        <v>0</v>
      </c>
      <c r="H45" s="147">
        <f t="shared" si="1"/>
        <v>101</v>
      </c>
      <c r="I45" s="151">
        <v>0</v>
      </c>
      <c r="J45" s="147">
        <f t="shared" si="2"/>
        <v>101</v>
      </c>
      <c r="K45" s="120">
        <v>25</v>
      </c>
      <c r="L45" s="118">
        <v>0</v>
      </c>
      <c r="M45" s="118">
        <v>0</v>
      </c>
      <c r="N45" s="118">
        <v>0</v>
      </c>
      <c r="O45" s="28">
        <v>0</v>
      </c>
      <c r="P45" s="147">
        <f t="shared" si="3"/>
        <v>25</v>
      </c>
      <c r="Q45" s="151">
        <v>0</v>
      </c>
      <c r="R45" s="147">
        <f t="shared" si="4"/>
        <v>25</v>
      </c>
      <c r="S45" s="120">
        <v>80</v>
      </c>
      <c r="T45" s="118">
        <v>85</v>
      </c>
      <c r="U45" s="118">
        <v>80</v>
      </c>
      <c r="V45" s="119">
        <v>61</v>
      </c>
      <c r="W45" s="121"/>
    </row>
    <row r="46" spans="1:23" ht="23.25" customHeight="1" x14ac:dyDescent="0.45">
      <c r="A46" s="136" t="s">
        <v>55</v>
      </c>
      <c r="B46" s="26" t="s">
        <v>56</v>
      </c>
      <c r="C46" s="27">
        <v>108</v>
      </c>
      <c r="D46" s="118">
        <v>0</v>
      </c>
      <c r="E46" s="118">
        <v>0</v>
      </c>
      <c r="F46" s="118">
        <v>48</v>
      </c>
      <c r="G46" s="28">
        <v>0</v>
      </c>
      <c r="H46" s="147">
        <f t="shared" si="1"/>
        <v>156</v>
      </c>
      <c r="I46" s="151">
        <v>0</v>
      </c>
      <c r="J46" s="147">
        <f t="shared" si="2"/>
        <v>156</v>
      </c>
      <c r="K46" s="120">
        <v>55</v>
      </c>
      <c r="L46" s="118">
        <v>0</v>
      </c>
      <c r="M46" s="118">
        <v>0</v>
      </c>
      <c r="N46" s="118">
        <v>26</v>
      </c>
      <c r="O46" s="28">
        <v>0</v>
      </c>
      <c r="P46" s="147">
        <f t="shared" si="3"/>
        <v>81</v>
      </c>
      <c r="Q46" s="151">
        <v>0</v>
      </c>
      <c r="R46" s="147">
        <f t="shared" si="4"/>
        <v>81</v>
      </c>
      <c r="S46" s="120">
        <v>101</v>
      </c>
      <c r="T46" s="118">
        <v>150</v>
      </c>
      <c r="U46" s="118">
        <v>101</v>
      </c>
      <c r="V46" s="119">
        <v>97</v>
      </c>
      <c r="W46" s="121"/>
    </row>
    <row r="47" spans="1:23" ht="23.25" customHeight="1" x14ac:dyDescent="0.45">
      <c r="A47" s="136" t="s">
        <v>57</v>
      </c>
      <c r="B47" s="26" t="s">
        <v>58</v>
      </c>
      <c r="C47" s="27">
        <v>149</v>
      </c>
      <c r="D47" s="118">
        <v>2</v>
      </c>
      <c r="E47" s="118">
        <v>0</v>
      </c>
      <c r="F47" s="118">
        <v>55</v>
      </c>
      <c r="G47" s="28">
        <v>0</v>
      </c>
      <c r="H47" s="147">
        <f t="shared" si="1"/>
        <v>206</v>
      </c>
      <c r="I47" s="151">
        <v>0</v>
      </c>
      <c r="J47" s="147">
        <f t="shared" si="2"/>
        <v>206</v>
      </c>
      <c r="K47" s="120">
        <v>59</v>
      </c>
      <c r="L47" s="118">
        <v>0</v>
      </c>
      <c r="M47" s="118">
        <v>0</v>
      </c>
      <c r="N47" s="118">
        <v>28</v>
      </c>
      <c r="O47" s="28">
        <v>0</v>
      </c>
      <c r="P47" s="147">
        <f t="shared" si="3"/>
        <v>87</v>
      </c>
      <c r="Q47" s="151">
        <v>0</v>
      </c>
      <c r="R47" s="147">
        <f t="shared" si="4"/>
        <v>87</v>
      </c>
      <c r="S47" s="120">
        <v>117</v>
      </c>
      <c r="T47" s="118">
        <v>123</v>
      </c>
      <c r="U47" s="118">
        <v>123</v>
      </c>
      <c r="V47" s="119">
        <v>112</v>
      </c>
      <c r="W47" s="121"/>
    </row>
    <row r="48" spans="1:23" ht="23.25" customHeight="1" x14ac:dyDescent="0.45">
      <c r="A48" s="136" t="s">
        <v>59</v>
      </c>
      <c r="B48" s="26" t="s">
        <v>60</v>
      </c>
      <c r="C48" s="27">
        <v>47</v>
      </c>
      <c r="D48" s="118">
        <v>0</v>
      </c>
      <c r="E48" s="118">
        <v>0</v>
      </c>
      <c r="F48" s="118">
        <v>28</v>
      </c>
      <c r="G48" s="28">
        <v>0</v>
      </c>
      <c r="H48" s="147">
        <f t="shared" si="1"/>
        <v>75</v>
      </c>
      <c r="I48" s="151">
        <v>0</v>
      </c>
      <c r="J48" s="147">
        <f t="shared" si="2"/>
        <v>75</v>
      </c>
      <c r="K48" s="120">
        <v>11</v>
      </c>
      <c r="L48" s="118">
        <v>0</v>
      </c>
      <c r="M48" s="118">
        <v>0</v>
      </c>
      <c r="N48" s="118">
        <v>24</v>
      </c>
      <c r="O48" s="28">
        <v>0</v>
      </c>
      <c r="P48" s="147">
        <f t="shared" si="3"/>
        <v>35</v>
      </c>
      <c r="Q48" s="151">
        <v>0</v>
      </c>
      <c r="R48" s="147">
        <f t="shared" si="4"/>
        <v>35</v>
      </c>
      <c r="S48" s="120">
        <v>60</v>
      </c>
      <c r="T48" s="118">
        <v>55</v>
      </c>
      <c r="U48" s="118">
        <v>55</v>
      </c>
      <c r="V48" s="119">
        <v>52</v>
      </c>
      <c r="W48" s="121"/>
    </row>
    <row r="49" spans="1:23" ht="23.25" customHeight="1" x14ac:dyDescent="0.45">
      <c r="A49" s="136" t="s">
        <v>61</v>
      </c>
      <c r="B49" s="26" t="s">
        <v>62</v>
      </c>
      <c r="C49" s="27">
        <v>79</v>
      </c>
      <c r="D49" s="118">
        <v>2</v>
      </c>
      <c r="E49" s="118">
        <v>0</v>
      </c>
      <c r="F49" s="118">
        <v>21</v>
      </c>
      <c r="G49" s="28">
        <v>0</v>
      </c>
      <c r="H49" s="147">
        <f t="shared" si="1"/>
        <v>102</v>
      </c>
      <c r="I49" s="151">
        <v>0</v>
      </c>
      <c r="J49" s="147">
        <f t="shared" si="2"/>
        <v>102</v>
      </c>
      <c r="K49" s="120">
        <v>30</v>
      </c>
      <c r="L49" s="118">
        <v>0</v>
      </c>
      <c r="M49" s="118">
        <v>0</v>
      </c>
      <c r="N49" s="118">
        <v>12</v>
      </c>
      <c r="O49" s="28">
        <v>0</v>
      </c>
      <c r="P49" s="147">
        <f t="shared" si="3"/>
        <v>42</v>
      </c>
      <c r="Q49" s="151">
        <v>0</v>
      </c>
      <c r="R49" s="147">
        <f t="shared" si="4"/>
        <v>42</v>
      </c>
      <c r="S49" s="120">
        <v>61</v>
      </c>
      <c r="T49" s="118">
        <v>101</v>
      </c>
      <c r="U49" s="118">
        <v>61</v>
      </c>
      <c r="V49" s="119">
        <v>61</v>
      </c>
      <c r="W49" s="121"/>
    </row>
    <row r="50" spans="1:23" ht="23.25" customHeight="1" x14ac:dyDescent="0.45">
      <c r="A50" s="136" t="s">
        <v>63</v>
      </c>
      <c r="B50" s="26" t="s">
        <v>64</v>
      </c>
      <c r="C50" s="27">
        <v>97</v>
      </c>
      <c r="D50" s="118">
        <v>0</v>
      </c>
      <c r="E50" s="118">
        <v>0</v>
      </c>
      <c r="F50" s="118">
        <v>40</v>
      </c>
      <c r="G50" s="28">
        <v>0</v>
      </c>
      <c r="H50" s="147">
        <f t="shared" si="1"/>
        <v>137</v>
      </c>
      <c r="I50" s="151">
        <v>0</v>
      </c>
      <c r="J50" s="147">
        <f t="shared" si="2"/>
        <v>137</v>
      </c>
      <c r="K50" s="120">
        <v>43</v>
      </c>
      <c r="L50" s="118">
        <v>0</v>
      </c>
      <c r="M50" s="118">
        <v>0</v>
      </c>
      <c r="N50" s="118">
        <v>15</v>
      </c>
      <c r="O50" s="28">
        <v>0</v>
      </c>
      <c r="P50" s="147">
        <f t="shared" si="3"/>
        <v>58</v>
      </c>
      <c r="Q50" s="151">
        <v>0</v>
      </c>
      <c r="R50" s="147">
        <f t="shared" si="4"/>
        <v>58</v>
      </c>
      <c r="S50" s="120">
        <v>84</v>
      </c>
      <c r="T50" s="118">
        <v>123</v>
      </c>
      <c r="U50" s="118">
        <v>112</v>
      </c>
      <c r="V50" s="119">
        <v>79</v>
      </c>
      <c r="W50" s="121"/>
    </row>
    <row r="51" spans="1:23" ht="23.25" customHeight="1" x14ac:dyDescent="0.45">
      <c r="A51" s="136" t="s">
        <v>174</v>
      </c>
      <c r="B51" s="26" t="s">
        <v>65</v>
      </c>
      <c r="C51" s="27">
        <v>25</v>
      </c>
      <c r="D51" s="118">
        <v>0</v>
      </c>
      <c r="E51" s="118">
        <v>0</v>
      </c>
      <c r="F51" s="118">
        <v>27</v>
      </c>
      <c r="G51" s="28">
        <v>0</v>
      </c>
      <c r="H51" s="147">
        <f t="shared" si="1"/>
        <v>52</v>
      </c>
      <c r="I51" s="151">
        <v>0</v>
      </c>
      <c r="J51" s="147">
        <f t="shared" si="2"/>
        <v>52</v>
      </c>
      <c r="K51" s="120">
        <v>15</v>
      </c>
      <c r="L51" s="118">
        <v>0</v>
      </c>
      <c r="M51" s="118">
        <v>0</v>
      </c>
      <c r="N51" s="118">
        <v>1</v>
      </c>
      <c r="O51" s="28">
        <v>0</v>
      </c>
      <c r="P51" s="147">
        <f t="shared" si="3"/>
        <v>16</v>
      </c>
      <c r="Q51" s="151">
        <v>0</v>
      </c>
      <c r="R51" s="147">
        <f t="shared" si="4"/>
        <v>16</v>
      </c>
      <c r="S51" s="120">
        <v>30</v>
      </c>
      <c r="T51" s="118">
        <v>30</v>
      </c>
      <c r="U51" s="118">
        <v>30</v>
      </c>
      <c r="V51" s="119">
        <v>25</v>
      </c>
      <c r="W51" s="121"/>
    </row>
    <row r="52" spans="1:23" ht="23.25" customHeight="1" x14ac:dyDescent="0.45">
      <c r="A52" s="136" t="s">
        <v>66</v>
      </c>
      <c r="B52" s="26" t="s">
        <v>18</v>
      </c>
      <c r="C52" s="27">
        <v>0</v>
      </c>
      <c r="D52" s="118">
        <v>0</v>
      </c>
      <c r="E52" s="118">
        <v>0</v>
      </c>
      <c r="F52" s="118">
        <v>0</v>
      </c>
      <c r="G52" s="28">
        <v>0</v>
      </c>
      <c r="H52" s="147">
        <f t="shared" si="1"/>
        <v>0</v>
      </c>
      <c r="I52" s="151">
        <v>0</v>
      </c>
      <c r="J52" s="147">
        <f t="shared" si="2"/>
        <v>0</v>
      </c>
      <c r="K52" s="120">
        <v>80</v>
      </c>
      <c r="L52" s="118">
        <v>0</v>
      </c>
      <c r="M52" s="118">
        <v>0</v>
      </c>
      <c r="N52" s="118">
        <v>76</v>
      </c>
      <c r="O52" s="28">
        <v>0</v>
      </c>
      <c r="P52" s="147">
        <f t="shared" si="3"/>
        <v>156</v>
      </c>
      <c r="Q52" s="151">
        <v>0</v>
      </c>
      <c r="R52" s="147">
        <f t="shared" si="4"/>
        <v>156</v>
      </c>
      <c r="S52" s="120">
        <v>350</v>
      </c>
      <c r="T52" s="118">
        <v>555</v>
      </c>
      <c r="U52" s="118">
        <v>388</v>
      </c>
      <c r="V52" s="119">
        <v>247</v>
      </c>
      <c r="W52" s="121"/>
    </row>
    <row r="53" spans="1:23" ht="23.25" customHeight="1" x14ac:dyDescent="0.45">
      <c r="A53" s="136" t="s">
        <v>67</v>
      </c>
      <c r="B53" s="26" t="s">
        <v>26</v>
      </c>
      <c r="C53" s="27">
        <v>0</v>
      </c>
      <c r="D53" s="118">
        <v>0</v>
      </c>
      <c r="E53" s="118">
        <v>0</v>
      </c>
      <c r="F53" s="118">
        <v>0</v>
      </c>
      <c r="G53" s="28">
        <v>0</v>
      </c>
      <c r="H53" s="147">
        <f t="shared" si="1"/>
        <v>0</v>
      </c>
      <c r="I53" s="151">
        <v>0</v>
      </c>
      <c r="J53" s="147">
        <f t="shared" si="2"/>
        <v>0</v>
      </c>
      <c r="K53" s="120">
        <v>218</v>
      </c>
      <c r="L53" s="118">
        <v>0</v>
      </c>
      <c r="M53" s="118">
        <v>0</v>
      </c>
      <c r="N53" s="118">
        <v>0</v>
      </c>
      <c r="O53" s="28">
        <v>0</v>
      </c>
      <c r="P53" s="147">
        <f t="shared" si="3"/>
        <v>218</v>
      </c>
      <c r="Q53" s="151">
        <v>0</v>
      </c>
      <c r="R53" s="147">
        <f t="shared" si="4"/>
        <v>218</v>
      </c>
      <c r="S53" s="120">
        <v>270</v>
      </c>
      <c r="T53" s="118">
        <v>500</v>
      </c>
      <c r="U53" s="118">
        <v>260</v>
      </c>
      <c r="V53" s="119">
        <v>233</v>
      </c>
      <c r="W53" s="121"/>
    </row>
    <row r="54" spans="1:23" ht="23.25" customHeight="1" x14ac:dyDescent="0.45">
      <c r="A54" s="136" t="s">
        <v>68</v>
      </c>
      <c r="B54" s="26" t="s">
        <v>69</v>
      </c>
      <c r="C54" s="27">
        <v>144</v>
      </c>
      <c r="D54" s="118">
        <v>4</v>
      </c>
      <c r="E54" s="118">
        <v>1</v>
      </c>
      <c r="F54" s="118">
        <v>28</v>
      </c>
      <c r="G54" s="28">
        <v>0</v>
      </c>
      <c r="H54" s="147">
        <f t="shared" si="1"/>
        <v>177</v>
      </c>
      <c r="I54" s="151">
        <v>0</v>
      </c>
      <c r="J54" s="147">
        <f t="shared" si="2"/>
        <v>177</v>
      </c>
      <c r="K54" s="120">
        <v>60</v>
      </c>
      <c r="L54" s="118">
        <v>0</v>
      </c>
      <c r="M54" s="118">
        <v>0</v>
      </c>
      <c r="N54" s="118">
        <v>17</v>
      </c>
      <c r="O54" s="28">
        <v>0</v>
      </c>
      <c r="P54" s="147">
        <f t="shared" si="3"/>
        <v>77</v>
      </c>
      <c r="Q54" s="151">
        <v>0</v>
      </c>
      <c r="R54" s="147">
        <f t="shared" si="4"/>
        <v>77</v>
      </c>
      <c r="S54" s="120">
        <v>150</v>
      </c>
      <c r="T54" s="118">
        <v>246</v>
      </c>
      <c r="U54" s="118">
        <v>150</v>
      </c>
      <c r="V54" s="119">
        <v>126</v>
      </c>
      <c r="W54" s="121"/>
    </row>
    <row r="55" spans="1:23" ht="23.25" customHeight="1" x14ac:dyDescent="0.45">
      <c r="A55" s="136" t="s">
        <v>70</v>
      </c>
      <c r="B55" s="26" t="s">
        <v>71</v>
      </c>
      <c r="C55" s="27">
        <v>300</v>
      </c>
      <c r="D55" s="118">
        <v>17</v>
      </c>
      <c r="E55" s="118">
        <v>0</v>
      </c>
      <c r="F55" s="118">
        <v>67</v>
      </c>
      <c r="G55" s="28">
        <v>0</v>
      </c>
      <c r="H55" s="147">
        <f t="shared" si="1"/>
        <v>384</v>
      </c>
      <c r="I55" s="151">
        <v>0</v>
      </c>
      <c r="J55" s="147">
        <f t="shared" si="2"/>
        <v>384</v>
      </c>
      <c r="K55" s="120">
        <v>135</v>
      </c>
      <c r="L55" s="118">
        <v>15</v>
      </c>
      <c r="M55" s="118">
        <v>0</v>
      </c>
      <c r="N55" s="118">
        <v>96</v>
      </c>
      <c r="O55" s="28">
        <v>0</v>
      </c>
      <c r="P55" s="147">
        <f t="shared" si="3"/>
        <v>246</v>
      </c>
      <c r="Q55" s="151">
        <v>0</v>
      </c>
      <c r="R55" s="147">
        <f t="shared" si="4"/>
        <v>246</v>
      </c>
      <c r="S55" s="120">
        <v>260</v>
      </c>
      <c r="T55" s="118">
        <v>448</v>
      </c>
      <c r="U55" s="118">
        <v>253</v>
      </c>
      <c r="V55" s="119">
        <v>253</v>
      </c>
      <c r="W55" s="121"/>
    </row>
    <row r="56" spans="1:23" ht="23.25" customHeight="1" x14ac:dyDescent="0.45">
      <c r="A56" s="136" t="s">
        <v>96</v>
      </c>
      <c r="B56" s="26" t="s">
        <v>97</v>
      </c>
      <c r="C56" s="27">
        <v>60</v>
      </c>
      <c r="D56" s="118">
        <v>0</v>
      </c>
      <c r="E56" s="118">
        <v>0</v>
      </c>
      <c r="F56" s="118">
        <v>14</v>
      </c>
      <c r="G56" s="28">
        <v>0</v>
      </c>
      <c r="H56" s="147">
        <f t="shared" si="1"/>
        <v>74</v>
      </c>
      <c r="I56" s="151">
        <v>0</v>
      </c>
      <c r="J56" s="147">
        <f t="shared" si="2"/>
        <v>74</v>
      </c>
      <c r="K56" s="120">
        <v>22</v>
      </c>
      <c r="L56" s="118">
        <v>0</v>
      </c>
      <c r="M56" s="118">
        <v>0</v>
      </c>
      <c r="N56" s="118">
        <v>3</v>
      </c>
      <c r="O56" s="28">
        <v>0</v>
      </c>
      <c r="P56" s="147">
        <f t="shared" si="3"/>
        <v>25</v>
      </c>
      <c r="Q56" s="151">
        <v>0</v>
      </c>
      <c r="R56" s="147">
        <f t="shared" si="4"/>
        <v>25</v>
      </c>
      <c r="S56" s="120">
        <v>41</v>
      </c>
      <c r="T56" s="118">
        <v>51</v>
      </c>
      <c r="U56" s="118">
        <v>42</v>
      </c>
      <c r="V56" s="119">
        <v>39</v>
      </c>
      <c r="W56" s="121"/>
    </row>
    <row r="57" spans="1:23" ht="23.25" customHeight="1" x14ac:dyDescent="0.45">
      <c r="A57" s="136" t="s">
        <v>210</v>
      </c>
      <c r="B57" s="26" t="s">
        <v>36</v>
      </c>
      <c r="C57" s="27">
        <v>0</v>
      </c>
      <c r="D57" s="118">
        <v>2</v>
      </c>
      <c r="E57" s="118">
        <v>8</v>
      </c>
      <c r="F57" s="118">
        <v>16</v>
      </c>
      <c r="G57" s="28">
        <v>0</v>
      </c>
      <c r="H57" s="147">
        <f t="shared" si="1"/>
        <v>26</v>
      </c>
      <c r="I57" s="151">
        <v>6</v>
      </c>
      <c r="J57" s="147">
        <f t="shared" si="2"/>
        <v>32</v>
      </c>
      <c r="K57" s="120">
        <v>0</v>
      </c>
      <c r="L57" s="120">
        <v>0</v>
      </c>
      <c r="M57" s="120">
        <v>0</v>
      </c>
      <c r="N57" s="120">
        <v>0</v>
      </c>
      <c r="O57" s="29">
        <v>0</v>
      </c>
      <c r="P57" s="147">
        <f t="shared" si="3"/>
        <v>0</v>
      </c>
      <c r="Q57" s="151">
        <v>1</v>
      </c>
      <c r="R57" s="147">
        <f t="shared" si="4"/>
        <v>1</v>
      </c>
      <c r="S57" s="120">
        <v>30</v>
      </c>
      <c r="T57" s="118">
        <v>28</v>
      </c>
      <c r="U57" s="118">
        <v>28</v>
      </c>
      <c r="V57" s="34">
        <v>26</v>
      </c>
      <c r="W57" s="121"/>
    </row>
    <row r="58" spans="1:23" ht="23.25" customHeight="1" x14ac:dyDescent="0.45">
      <c r="A58" s="136" t="s">
        <v>72</v>
      </c>
      <c r="B58" s="26" t="s">
        <v>73</v>
      </c>
      <c r="C58" s="153">
        <v>598</v>
      </c>
      <c r="D58" s="154">
        <v>12</v>
      </c>
      <c r="E58" s="154">
        <v>0</v>
      </c>
      <c r="F58" s="154">
        <v>28</v>
      </c>
      <c r="G58" s="155">
        <v>0</v>
      </c>
      <c r="H58" s="147">
        <f t="shared" si="1"/>
        <v>638</v>
      </c>
      <c r="I58" s="151">
        <v>0</v>
      </c>
      <c r="J58" s="147">
        <f t="shared" si="2"/>
        <v>638</v>
      </c>
      <c r="K58" s="120">
        <v>242</v>
      </c>
      <c r="L58" s="120">
        <v>4</v>
      </c>
      <c r="M58" s="120">
        <v>0</v>
      </c>
      <c r="N58" s="120">
        <v>12</v>
      </c>
      <c r="O58" s="29">
        <v>0</v>
      </c>
      <c r="P58" s="147">
        <f t="shared" si="3"/>
        <v>258</v>
      </c>
      <c r="Q58" s="151">
        <v>0</v>
      </c>
      <c r="R58" s="147">
        <f t="shared" si="4"/>
        <v>258</v>
      </c>
      <c r="S58" s="116">
        <v>366</v>
      </c>
      <c r="T58" s="117">
        <v>701</v>
      </c>
      <c r="U58" s="117">
        <v>366</v>
      </c>
      <c r="V58" s="34">
        <v>366</v>
      </c>
      <c r="W58" s="121"/>
    </row>
    <row r="59" spans="1:23" ht="23.25" customHeight="1" x14ac:dyDescent="0.45">
      <c r="A59" s="136" t="s">
        <v>74</v>
      </c>
      <c r="B59" s="26" t="s">
        <v>25</v>
      </c>
      <c r="C59" s="27">
        <v>97</v>
      </c>
      <c r="D59" s="118">
        <v>0</v>
      </c>
      <c r="E59" s="118">
        <v>4</v>
      </c>
      <c r="F59" s="118">
        <v>34</v>
      </c>
      <c r="G59" s="28">
        <v>0</v>
      </c>
      <c r="H59" s="147">
        <f t="shared" si="1"/>
        <v>135</v>
      </c>
      <c r="I59" s="151">
        <v>0</v>
      </c>
      <c r="J59" s="147">
        <f t="shared" si="2"/>
        <v>135</v>
      </c>
      <c r="K59" s="120">
        <v>32</v>
      </c>
      <c r="L59" s="118">
        <v>0</v>
      </c>
      <c r="M59" s="118">
        <v>6</v>
      </c>
      <c r="N59" s="118">
        <v>32</v>
      </c>
      <c r="O59" s="28">
        <v>0</v>
      </c>
      <c r="P59" s="147">
        <f t="shared" si="3"/>
        <v>70</v>
      </c>
      <c r="Q59" s="151">
        <v>0</v>
      </c>
      <c r="R59" s="147">
        <f t="shared" si="4"/>
        <v>70</v>
      </c>
      <c r="S59" s="120">
        <v>95</v>
      </c>
      <c r="T59" s="118">
        <v>160</v>
      </c>
      <c r="U59" s="118">
        <v>94</v>
      </c>
      <c r="V59" s="119">
        <v>94</v>
      </c>
      <c r="W59" s="121"/>
    </row>
    <row r="60" spans="1:23" ht="23.25" customHeight="1" x14ac:dyDescent="0.45">
      <c r="A60" s="136" t="s">
        <v>75</v>
      </c>
      <c r="B60" s="26" t="s">
        <v>76</v>
      </c>
      <c r="C60" s="27">
        <v>147</v>
      </c>
      <c r="D60" s="118">
        <v>1</v>
      </c>
      <c r="E60" s="118">
        <v>1</v>
      </c>
      <c r="F60" s="118">
        <v>20</v>
      </c>
      <c r="G60" s="28">
        <v>0</v>
      </c>
      <c r="H60" s="147">
        <f t="shared" si="1"/>
        <v>169</v>
      </c>
      <c r="I60" s="151">
        <v>0</v>
      </c>
      <c r="J60" s="147">
        <f t="shared" si="2"/>
        <v>169</v>
      </c>
      <c r="K60" s="120">
        <v>54</v>
      </c>
      <c r="L60" s="118">
        <v>1</v>
      </c>
      <c r="M60" s="118">
        <v>1</v>
      </c>
      <c r="N60" s="118">
        <v>13</v>
      </c>
      <c r="O60" s="28">
        <v>0</v>
      </c>
      <c r="P60" s="147">
        <f t="shared" si="3"/>
        <v>69</v>
      </c>
      <c r="Q60" s="151">
        <v>0</v>
      </c>
      <c r="R60" s="147">
        <f t="shared" si="4"/>
        <v>69</v>
      </c>
      <c r="S60" s="120">
        <v>100</v>
      </c>
      <c r="T60" s="118">
        <v>154</v>
      </c>
      <c r="U60" s="118">
        <v>99</v>
      </c>
      <c r="V60" s="119">
        <v>99</v>
      </c>
      <c r="W60" s="121"/>
    </row>
    <row r="61" spans="1:23" ht="23.25" customHeight="1" x14ac:dyDescent="0.45">
      <c r="A61" s="136" t="s">
        <v>77</v>
      </c>
      <c r="B61" s="26" t="s">
        <v>78</v>
      </c>
      <c r="C61" s="27">
        <v>183</v>
      </c>
      <c r="D61" s="118">
        <v>7</v>
      </c>
      <c r="E61" s="118">
        <v>0</v>
      </c>
      <c r="F61" s="118">
        <v>44</v>
      </c>
      <c r="G61" s="28">
        <v>0</v>
      </c>
      <c r="H61" s="147">
        <f t="shared" si="1"/>
        <v>234</v>
      </c>
      <c r="I61" s="151">
        <v>0</v>
      </c>
      <c r="J61" s="147">
        <f t="shared" si="2"/>
        <v>234</v>
      </c>
      <c r="K61" s="131">
        <v>72</v>
      </c>
      <c r="L61" s="131">
        <v>5</v>
      </c>
      <c r="M61" s="131">
        <v>0</v>
      </c>
      <c r="N61" s="131">
        <v>34</v>
      </c>
      <c r="O61" s="132">
        <v>0</v>
      </c>
      <c r="P61" s="147">
        <f t="shared" si="3"/>
        <v>111</v>
      </c>
      <c r="Q61" s="151">
        <v>0</v>
      </c>
      <c r="R61" s="147">
        <f t="shared" si="4"/>
        <v>111</v>
      </c>
      <c r="S61" s="131">
        <v>136</v>
      </c>
      <c r="T61" s="133">
        <v>282</v>
      </c>
      <c r="U61" s="133">
        <v>160</v>
      </c>
      <c r="V61" s="134">
        <v>135</v>
      </c>
      <c r="W61" s="121"/>
    </row>
    <row r="62" spans="1:23" ht="23.25" customHeight="1" x14ac:dyDescent="0.45">
      <c r="A62" s="136" t="s">
        <v>79</v>
      </c>
      <c r="B62" s="26" t="s">
        <v>80</v>
      </c>
      <c r="C62" s="27">
        <v>235</v>
      </c>
      <c r="D62" s="118">
        <v>25</v>
      </c>
      <c r="E62" s="118">
        <v>0</v>
      </c>
      <c r="F62" s="118">
        <v>111</v>
      </c>
      <c r="G62" s="28">
        <v>0</v>
      </c>
      <c r="H62" s="147">
        <f t="shared" si="1"/>
        <v>371</v>
      </c>
      <c r="I62" s="151">
        <v>0</v>
      </c>
      <c r="J62" s="147">
        <f t="shared" si="2"/>
        <v>371</v>
      </c>
      <c r="K62" s="120">
        <v>72</v>
      </c>
      <c r="L62" s="120">
        <v>0</v>
      </c>
      <c r="M62" s="120">
        <v>0</v>
      </c>
      <c r="N62" s="120">
        <v>27</v>
      </c>
      <c r="O62" s="29">
        <v>0</v>
      </c>
      <c r="P62" s="147">
        <f t="shared" si="3"/>
        <v>99</v>
      </c>
      <c r="Q62" s="151">
        <v>0</v>
      </c>
      <c r="R62" s="147">
        <f t="shared" si="4"/>
        <v>99</v>
      </c>
      <c r="S62" s="120">
        <v>301</v>
      </c>
      <c r="T62" s="118">
        <v>555</v>
      </c>
      <c r="U62" s="118">
        <v>301</v>
      </c>
      <c r="V62" s="119">
        <v>293</v>
      </c>
      <c r="W62" s="121"/>
    </row>
    <row r="63" spans="1:23" ht="23.25" customHeight="1" x14ac:dyDescent="0.45">
      <c r="A63" s="136" t="s">
        <v>82</v>
      </c>
      <c r="B63" s="26" t="s">
        <v>83</v>
      </c>
      <c r="C63" s="27">
        <v>122</v>
      </c>
      <c r="D63" s="118">
        <v>0</v>
      </c>
      <c r="E63" s="118">
        <v>0</v>
      </c>
      <c r="F63" s="118">
        <v>51</v>
      </c>
      <c r="G63" s="28">
        <v>0</v>
      </c>
      <c r="H63" s="147">
        <f t="shared" si="1"/>
        <v>173</v>
      </c>
      <c r="I63" s="151">
        <v>0</v>
      </c>
      <c r="J63" s="147">
        <f t="shared" si="2"/>
        <v>173</v>
      </c>
      <c r="K63" s="120">
        <v>42</v>
      </c>
      <c r="L63" s="118">
        <v>0</v>
      </c>
      <c r="M63" s="118">
        <v>0</v>
      </c>
      <c r="N63" s="118">
        <v>49</v>
      </c>
      <c r="O63" s="28">
        <v>0</v>
      </c>
      <c r="P63" s="147">
        <f t="shared" si="3"/>
        <v>91</v>
      </c>
      <c r="Q63" s="151">
        <v>0</v>
      </c>
      <c r="R63" s="147">
        <f t="shared" si="4"/>
        <v>91</v>
      </c>
      <c r="S63" s="120">
        <v>137</v>
      </c>
      <c r="T63" s="118">
        <v>211</v>
      </c>
      <c r="U63" s="118">
        <v>140</v>
      </c>
      <c r="V63" s="119">
        <v>135</v>
      </c>
      <c r="W63" s="121"/>
    </row>
    <row r="64" spans="1:23" ht="23.25" customHeight="1" x14ac:dyDescent="0.45">
      <c r="A64" s="136" t="s">
        <v>84</v>
      </c>
      <c r="B64" s="26" t="s">
        <v>85</v>
      </c>
      <c r="C64" s="27">
        <v>138</v>
      </c>
      <c r="D64" s="118">
        <v>0</v>
      </c>
      <c r="E64" s="118">
        <v>0</v>
      </c>
      <c r="F64" s="118">
        <v>48</v>
      </c>
      <c r="G64" s="28">
        <v>0</v>
      </c>
      <c r="H64" s="147">
        <f t="shared" si="1"/>
        <v>186</v>
      </c>
      <c r="I64" s="151">
        <v>0</v>
      </c>
      <c r="J64" s="147">
        <f t="shared" si="2"/>
        <v>186</v>
      </c>
      <c r="K64" s="120">
        <v>75</v>
      </c>
      <c r="L64" s="118">
        <v>0</v>
      </c>
      <c r="M64" s="118">
        <v>0</v>
      </c>
      <c r="N64" s="118">
        <v>13</v>
      </c>
      <c r="O64" s="28">
        <v>0</v>
      </c>
      <c r="P64" s="147">
        <f t="shared" si="3"/>
        <v>88</v>
      </c>
      <c r="Q64" s="151">
        <v>0</v>
      </c>
      <c r="R64" s="147">
        <f t="shared" si="4"/>
        <v>88</v>
      </c>
      <c r="S64" s="120">
        <v>115</v>
      </c>
      <c r="T64" s="118">
        <v>150</v>
      </c>
      <c r="U64" s="118">
        <v>115</v>
      </c>
      <c r="V64" s="119">
        <v>108</v>
      </c>
      <c r="W64" s="121"/>
    </row>
    <row r="65" spans="1:23" ht="23.25" customHeight="1" x14ac:dyDescent="0.45">
      <c r="A65" s="136" t="s">
        <v>86</v>
      </c>
      <c r="B65" s="26" t="s">
        <v>87</v>
      </c>
      <c r="C65" s="27">
        <v>221</v>
      </c>
      <c r="D65" s="118">
        <v>0</v>
      </c>
      <c r="E65" s="118">
        <v>0</v>
      </c>
      <c r="F65" s="118">
        <v>47</v>
      </c>
      <c r="G65" s="28">
        <v>0</v>
      </c>
      <c r="H65" s="147">
        <f t="shared" si="1"/>
        <v>268</v>
      </c>
      <c r="I65" s="151">
        <v>0</v>
      </c>
      <c r="J65" s="147">
        <f t="shared" si="2"/>
        <v>268</v>
      </c>
      <c r="K65" s="120">
        <v>78</v>
      </c>
      <c r="L65" s="118">
        <v>0</v>
      </c>
      <c r="M65" s="118">
        <v>0</v>
      </c>
      <c r="N65" s="118">
        <v>37</v>
      </c>
      <c r="O65" s="28">
        <v>0</v>
      </c>
      <c r="P65" s="147">
        <f t="shared" si="3"/>
        <v>115</v>
      </c>
      <c r="Q65" s="151">
        <v>0</v>
      </c>
      <c r="R65" s="147">
        <f t="shared" si="4"/>
        <v>115</v>
      </c>
      <c r="S65" s="120">
        <v>166</v>
      </c>
      <c r="T65" s="118">
        <v>307</v>
      </c>
      <c r="U65" s="118">
        <v>166</v>
      </c>
      <c r="V65" s="119">
        <v>166</v>
      </c>
      <c r="W65" s="121"/>
    </row>
    <row r="66" spans="1:23" ht="23.25" customHeight="1" thickBot="1" x14ac:dyDescent="0.5">
      <c r="A66" s="137" t="s">
        <v>88</v>
      </c>
      <c r="B66" s="30" t="s">
        <v>89</v>
      </c>
      <c r="C66" s="31">
        <v>89</v>
      </c>
      <c r="D66" s="32">
        <v>0</v>
      </c>
      <c r="E66" s="32">
        <v>0</v>
      </c>
      <c r="F66" s="32">
        <v>9</v>
      </c>
      <c r="G66" s="33">
        <v>0</v>
      </c>
      <c r="H66" s="147">
        <f t="shared" si="1"/>
        <v>98</v>
      </c>
      <c r="I66" s="151">
        <v>0</v>
      </c>
      <c r="J66" s="147">
        <f t="shared" si="2"/>
        <v>98</v>
      </c>
      <c r="K66" s="35">
        <v>0</v>
      </c>
      <c r="L66" s="32">
        <v>32</v>
      </c>
      <c r="M66" s="32">
        <v>0</v>
      </c>
      <c r="N66" s="32">
        <v>10</v>
      </c>
      <c r="O66" s="33">
        <v>0</v>
      </c>
      <c r="P66" s="147">
        <f t="shared" si="3"/>
        <v>42</v>
      </c>
      <c r="Q66" s="151">
        <v>0</v>
      </c>
      <c r="R66" s="147">
        <f t="shared" si="4"/>
        <v>42</v>
      </c>
      <c r="S66" s="35">
        <v>75</v>
      </c>
      <c r="T66" s="32">
        <v>106</v>
      </c>
      <c r="U66" s="32">
        <v>75</v>
      </c>
      <c r="V66" s="34">
        <v>63</v>
      </c>
    </row>
    <row r="67" spans="1:23" s="36" customFormat="1" ht="23.25" customHeight="1" thickBot="1" x14ac:dyDescent="0.5">
      <c r="A67" s="166" t="s">
        <v>90</v>
      </c>
      <c r="B67" s="167"/>
      <c r="C67" s="12">
        <f t="shared" ref="C67:V67" si="5">SUM(C10:C66)</f>
        <v>7548</v>
      </c>
      <c r="D67" s="13">
        <f t="shared" si="5"/>
        <v>141</v>
      </c>
      <c r="E67" s="13">
        <f t="shared" si="5"/>
        <v>68</v>
      </c>
      <c r="F67" s="13">
        <f t="shared" si="5"/>
        <v>1569</v>
      </c>
      <c r="G67" s="14">
        <f t="shared" si="5"/>
        <v>0</v>
      </c>
      <c r="H67" s="15">
        <f t="shared" si="5"/>
        <v>9326</v>
      </c>
      <c r="I67" s="16">
        <f t="shared" si="5"/>
        <v>75</v>
      </c>
      <c r="J67" s="15">
        <f t="shared" si="5"/>
        <v>9401</v>
      </c>
      <c r="K67" s="17">
        <f t="shared" si="5"/>
        <v>3559</v>
      </c>
      <c r="L67" s="13">
        <f t="shared" si="5"/>
        <v>107</v>
      </c>
      <c r="M67" s="13">
        <f t="shared" si="5"/>
        <v>32</v>
      </c>
      <c r="N67" s="13">
        <f t="shared" si="5"/>
        <v>1100</v>
      </c>
      <c r="O67" s="14">
        <f t="shared" si="5"/>
        <v>0</v>
      </c>
      <c r="P67" s="15">
        <f t="shared" si="5"/>
        <v>4798</v>
      </c>
      <c r="Q67" s="16">
        <f t="shared" si="5"/>
        <v>65</v>
      </c>
      <c r="R67" s="15">
        <f t="shared" si="5"/>
        <v>4863</v>
      </c>
      <c r="S67" s="17">
        <f>SUM(S10:S66)</f>
        <v>7226</v>
      </c>
      <c r="T67" s="13">
        <f t="shared" si="5"/>
        <v>11896</v>
      </c>
      <c r="U67" s="14">
        <f t="shared" si="5"/>
        <v>7502</v>
      </c>
      <c r="V67" s="15">
        <f t="shared" si="5"/>
        <v>6563</v>
      </c>
      <c r="W67" s="113"/>
    </row>
    <row r="68" spans="1:23" ht="7.5" customHeight="1" thickBot="1" x14ac:dyDescent="0.5">
      <c r="A68" s="105"/>
      <c r="B68" s="73"/>
      <c r="C68" s="74"/>
      <c r="D68" s="74"/>
      <c r="E68" s="74"/>
      <c r="F68" s="74"/>
      <c r="G68" s="74"/>
      <c r="H68" s="74"/>
      <c r="I68" s="74"/>
      <c r="J68" s="74"/>
      <c r="K68" s="74"/>
      <c r="L68" s="74"/>
      <c r="M68" s="74"/>
      <c r="N68" s="74"/>
      <c r="O68" s="74"/>
      <c r="P68" s="74"/>
      <c r="Q68" s="74"/>
      <c r="R68" s="74"/>
      <c r="S68" s="74"/>
      <c r="T68" s="74"/>
      <c r="U68" s="74"/>
      <c r="V68" s="74"/>
      <c r="W68" s="113"/>
    </row>
    <row r="69" spans="1:23" ht="30.75" customHeight="1" thickBot="1" x14ac:dyDescent="0.5">
      <c r="A69" s="170" t="s">
        <v>144</v>
      </c>
      <c r="B69" s="171"/>
      <c r="C69" s="171"/>
      <c r="D69" s="171"/>
      <c r="E69" s="171"/>
      <c r="F69" s="71"/>
      <c r="G69" s="71"/>
      <c r="H69" s="71"/>
      <c r="I69" s="71"/>
      <c r="J69" s="71"/>
      <c r="K69" s="71"/>
      <c r="L69" s="71"/>
      <c r="M69" s="71"/>
      <c r="N69" s="71"/>
      <c r="O69" s="71"/>
      <c r="P69" s="71"/>
      <c r="Q69" s="71"/>
      <c r="R69" s="71"/>
      <c r="S69" s="71"/>
      <c r="T69" s="71"/>
      <c r="U69" s="71"/>
      <c r="V69" s="141"/>
      <c r="W69" s="113"/>
    </row>
    <row r="70" spans="1:23" ht="23.25" customHeight="1" x14ac:dyDescent="0.45">
      <c r="A70" s="130" t="s">
        <v>178</v>
      </c>
      <c r="B70" s="20" t="s">
        <v>27</v>
      </c>
      <c r="C70" s="31">
        <v>0</v>
      </c>
      <c r="D70" s="21">
        <v>0</v>
      </c>
      <c r="E70" s="21">
        <v>0</v>
      </c>
      <c r="F70" s="21">
        <v>70</v>
      </c>
      <c r="G70" s="22">
        <v>0</v>
      </c>
      <c r="H70" s="23">
        <f>SUM(C70:G70)</f>
        <v>70</v>
      </c>
      <c r="I70" s="151">
        <v>0</v>
      </c>
      <c r="J70" s="23">
        <f>SUM(H70:I70)</f>
        <v>70</v>
      </c>
      <c r="K70" s="25">
        <v>0</v>
      </c>
      <c r="L70" s="21">
        <v>0</v>
      </c>
      <c r="M70" s="21">
        <v>0</v>
      </c>
      <c r="N70" s="21">
        <v>48</v>
      </c>
      <c r="O70" s="25">
        <v>0</v>
      </c>
      <c r="P70" s="23">
        <f>SUM(K70:O70)</f>
        <v>48</v>
      </c>
      <c r="Q70" s="151">
        <v>0</v>
      </c>
      <c r="R70" s="23">
        <f>SUM(P70:Q70)</f>
        <v>48</v>
      </c>
      <c r="S70" s="25">
        <v>55</v>
      </c>
      <c r="T70" s="21">
        <v>76</v>
      </c>
      <c r="U70" s="21">
        <v>55</v>
      </c>
      <c r="V70" s="147">
        <v>55</v>
      </c>
      <c r="W70" s="121"/>
    </row>
    <row r="71" spans="1:23" ht="23.25" customHeight="1" x14ac:dyDescent="0.45">
      <c r="A71" s="130" t="s">
        <v>91</v>
      </c>
      <c r="B71" s="20" t="s">
        <v>18</v>
      </c>
      <c r="C71" s="31">
        <v>0</v>
      </c>
      <c r="D71" s="21">
        <v>0</v>
      </c>
      <c r="E71" s="21">
        <v>0</v>
      </c>
      <c r="F71" s="21">
        <v>831</v>
      </c>
      <c r="G71" s="22">
        <v>0</v>
      </c>
      <c r="H71" s="147">
        <f t="shared" ref="H71:H80" si="6">SUM(C71:G71)</f>
        <v>831</v>
      </c>
      <c r="I71" s="151">
        <v>0</v>
      </c>
      <c r="J71" s="147">
        <f t="shared" ref="J71:J78" si="7">SUM(H71:I71)</f>
        <v>831</v>
      </c>
      <c r="K71" s="25">
        <v>0</v>
      </c>
      <c r="L71" s="21">
        <v>0</v>
      </c>
      <c r="M71" s="21">
        <v>0</v>
      </c>
      <c r="N71" s="21">
        <v>272</v>
      </c>
      <c r="O71" s="25">
        <v>0</v>
      </c>
      <c r="P71" s="147">
        <f t="shared" ref="P71:P80" si="8">SUM(K71:O71)</f>
        <v>272</v>
      </c>
      <c r="Q71" s="151">
        <v>0</v>
      </c>
      <c r="R71" s="147">
        <f t="shared" ref="R71:R80" si="9">SUM(P71:Q71)</f>
        <v>272</v>
      </c>
      <c r="S71" s="25">
        <v>640</v>
      </c>
      <c r="T71" s="21">
        <v>678</v>
      </c>
      <c r="U71" s="21">
        <v>677</v>
      </c>
      <c r="V71" s="147">
        <v>548</v>
      </c>
      <c r="W71" s="121"/>
    </row>
    <row r="72" spans="1:23" ht="23.25" customHeight="1" x14ac:dyDescent="0.45">
      <c r="A72" s="136" t="s">
        <v>134</v>
      </c>
      <c r="B72" s="26" t="s">
        <v>92</v>
      </c>
      <c r="C72" s="31">
        <v>0</v>
      </c>
      <c r="D72" s="21">
        <v>0</v>
      </c>
      <c r="E72" s="21">
        <v>0</v>
      </c>
      <c r="F72" s="21">
        <v>45</v>
      </c>
      <c r="G72" s="22">
        <v>0</v>
      </c>
      <c r="H72" s="147">
        <f t="shared" si="6"/>
        <v>45</v>
      </c>
      <c r="I72" s="151">
        <v>0</v>
      </c>
      <c r="J72" s="147">
        <f t="shared" si="7"/>
        <v>45</v>
      </c>
      <c r="K72" s="25">
        <v>0</v>
      </c>
      <c r="L72" s="21">
        <v>0</v>
      </c>
      <c r="M72" s="21">
        <v>0</v>
      </c>
      <c r="N72" s="21">
        <v>40</v>
      </c>
      <c r="O72" s="25">
        <v>0</v>
      </c>
      <c r="P72" s="147">
        <f t="shared" si="8"/>
        <v>40</v>
      </c>
      <c r="Q72" s="151">
        <v>0</v>
      </c>
      <c r="R72" s="147">
        <f t="shared" si="9"/>
        <v>40</v>
      </c>
      <c r="S72" s="25">
        <v>80</v>
      </c>
      <c r="T72" s="21">
        <v>122</v>
      </c>
      <c r="U72" s="21">
        <v>83</v>
      </c>
      <c r="V72" s="147">
        <v>80</v>
      </c>
      <c r="W72" s="121"/>
    </row>
    <row r="73" spans="1:23" ht="23.25" customHeight="1" x14ac:dyDescent="0.45">
      <c r="A73" s="136" t="s">
        <v>197</v>
      </c>
      <c r="B73" s="26" t="s">
        <v>46</v>
      </c>
      <c r="C73" s="27">
        <v>0</v>
      </c>
      <c r="D73" s="118">
        <v>0</v>
      </c>
      <c r="E73" s="118">
        <v>0</v>
      </c>
      <c r="F73" s="118">
        <v>40</v>
      </c>
      <c r="G73" s="28">
        <v>0</v>
      </c>
      <c r="H73" s="147">
        <f t="shared" si="6"/>
        <v>40</v>
      </c>
      <c r="I73" s="151">
        <v>0</v>
      </c>
      <c r="J73" s="147">
        <f t="shared" si="7"/>
        <v>40</v>
      </c>
      <c r="K73" s="120">
        <v>0</v>
      </c>
      <c r="L73" s="118">
        <v>0</v>
      </c>
      <c r="M73" s="118">
        <v>0</v>
      </c>
      <c r="N73" s="118">
        <v>27</v>
      </c>
      <c r="O73" s="120">
        <v>0</v>
      </c>
      <c r="P73" s="147">
        <f t="shared" si="8"/>
        <v>27</v>
      </c>
      <c r="Q73" s="151">
        <v>0</v>
      </c>
      <c r="R73" s="147">
        <f t="shared" si="9"/>
        <v>27</v>
      </c>
      <c r="S73" s="120">
        <v>40</v>
      </c>
      <c r="T73" s="118">
        <v>180</v>
      </c>
      <c r="U73" s="118">
        <v>40</v>
      </c>
      <c r="V73" s="119">
        <v>40</v>
      </c>
      <c r="W73" s="121"/>
    </row>
    <row r="74" spans="1:23" ht="23.25" customHeight="1" x14ac:dyDescent="0.45">
      <c r="A74" s="136" t="s">
        <v>195</v>
      </c>
      <c r="B74" s="26" t="s">
        <v>18</v>
      </c>
      <c r="C74" s="27">
        <v>0</v>
      </c>
      <c r="D74" s="118">
        <v>0</v>
      </c>
      <c r="E74" s="118">
        <v>0</v>
      </c>
      <c r="F74" s="118">
        <v>299</v>
      </c>
      <c r="G74" s="28">
        <v>0</v>
      </c>
      <c r="H74" s="147">
        <f t="shared" si="6"/>
        <v>299</v>
      </c>
      <c r="I74" s="151">
        <v>0</v>
      </c>
      <c r="J74" s="147">
        <f t="shared" si="7"/>
        <v>299</v>
      </c>
      <c r="K74" s="120">
        <v>0</v>
      </c>
      <c r="L74" s="118">
        <v>0</v>
      </c>
      <c r="M74" s="118">
        <v>0</v>
      </c>
      <c r="N74" s="118">
        <v>90</v>
      </c>
      <c r="O74" s="120">
        <v>0</v>
      </c>
      <c r="P74" s="147">
        <f t="shared" si="8"/>
        <v>90</v>
      </c>
      <c r="Q74" s="151">
        <v>0</v>
      </c>
      <c r="R74" s="147">
        <f t="shared" si="9"/>
        <v>90</v>
      </c>
      <c r="S74" s="120">
        <v>350</v>
      </c>
      <c r="T74" s="118">
        <v>299</v>
      </c>
      <c r="U74" s="118">
        <v>299</v>
      </c>
      <c r="V74" s="119">
        <v>299</v>
      </c>
      <c r="W74" s="121"/>
    </row>
    <row r="75" spans="1:23" ht="23.25" customHeight="1" x14ac:dyDescent="0.45">
      <c r="A75" s="136" t="s">
        <v>93</v>
      </c>
      <c r="B75" s="26" t="s">
        <v>94</v>
      </c>
      <c r="C75" s="27">
        <v>0</v>
      </c>
      <c r="D75" s="118">
        <v>0</v>
      </c>
      <c r="E75" s="118">
        <v>0</v>
      </c>
      <c r="F75" s="118">
        <v>70</v>
      </c>
      <c r="G75" s="28">
        <v>0</v>
      </c>
      <c r="H75" s="147">
        <f t="shared" si="6"/>
        <v>70</v>
      </c>
      <c r="I75" s="151">
        <v>0</v>
      </c>
      <c r="J75" s="147">
        <f t="shared" si="7"/>
        <v>70</v>
      </c>
      <c r="K75" s="120">
        <v>0</v>
      </c>
      <c r="L75" s="118">
        <v>0</v>
      </c>
      <c r="M75" s="118">
        <v>0</v>
      </c>
      <c r="N75" s="118">
        <v>22</v>
      </c>
      <c r="O75" s="120">
        <v>0</v>
      </c>
      <c r="P75" s="147">
        <f t="shared" si="8"/>
        <v>22</v>
      </c>
      <c r="Q75" s="151">
        <v>0</v>
      </c>
      <c r="R75" s="147">
        <f t="shared" si="9"/>
        <v>22</v>
      </c>
      <c r="S75" s="120">
        <v>70</v>
      </c>
      <c r="T75" s="118">
        <v>77</v>
      </c>
      <c r="U75" s="118">
        <v>70</v>
      </c>
      <c r="V75" s="119">
        <v>67</v>
      </c>
      <c r="W75" s="121"/>
    </row>
    <row r="76" spans="1:23" ht="23.25" customHeight="1" x14ac:dyDescent="0.45">
      <c r="A76" s="136" t="s">
        <v>95</v>
      </c>
      <c r="B76" s="26" t="s">
        <v>26</v>
      </c>
      <c r="C76" s="27">
        <v>0</v>
      </c>
      <c r="D76" s="118">
        <v>16</v>
      </c>
      <c r="E76" s="118">
        <v>0</v>
      </c>
      <c r="F76" s="118">
        <v>116</v>
      </c>
      <c r="G76" s="28">
        <v>0</v>
      </c>
      <c r="H76" s="147">
        <f t="shared" si="6"/>
        <v>132</v>
      </c>
      <c r="I76" s="151">
        <v>0</v>
      </c>
      <c r="J76" s="147">
        <f t="shared" si="7"/>
        <v>132</v>
      </c>
      <c r="K76" s="120">
        <v>0</v>
      </c>
      <c r="L76" s="118">
        <v>5</v>
      </c>
      <c r="M76" s="118">
        <v>0</v>
      </c>
      <c r="N76" s="118">
        <v>55</v>
      </c>
      <c r="O76" s="120">
        <v>0</v>
      </c>
      <c r="P76" s="147">
        <f t="shared" si="8"/>
        <v>60</v>
      </c>
      <c r="Q76" s="151">
        <v>0</v>
      </c>
      <c r="R76" s="147">
        <f t="shared" si="9"/>
        <v>60</v>
      </c>
      <c r="S76" s="120">
        <v>100</v>
      </c>
      <c r="T76" s="118">
        <v>238</v>
      </c>
      <c r="U76" s="118">
        <v>117</v>
      </c>
      <c r="V76" s="119">
        <v>89</v>
      </c>
      <c r="W76" s="121"/>
    </row>
    <row r="77" spans="1:23" ht="23.25" customHeight="1" x14ac:dyDescent="0.45">
      <c r="A77" s="135" t="s">
        <v>198</v>
      </c>
      <c r="B77" s="150" t="s">
        <v>18</v>
      </c>
      <c r="C77" s="27">
        <v>0</v>
      </c>
      <c r="D77" s="118">
        <v>0</v>
      </c>
      <c r="E77" s="118">
        <v>0</v>
      </c>
      <c r="F77" s="118">
        <v>33</v>
      </c>
      <c r="G77" s="28">
        <v>0</v>
      </c>
      <c r="H77" s="147">
        <f t="shared" si="6"/>
        <v>33</v>
      </c>
      <c r="I77" s="151">
        <v>0</v>
      </c>
      <c r="J77" s="147">
        <f t="shared" si="7"/>
        <v>33</v>
      </c>
      <c r="K77" s="120">
        <v>0</v>
      </c>
      <c r="L77" s="118">
        <v>0</v>
      </c>
      <c r="M77" s="118">
        <v>0</v>
      </c>
      <c r="N77" s="118">
        <v>0</v>
      </c>
      <c r="O77" s="120">
        <v>0</v>
      </c>
      <c r="P77" s="147">
        <f t="shared" si="8"/>
        <v>0</v>
      </c>
      <c r="Q77" s="151">
        <v>0</v>
      </c>
      <c r="R77" s="147">
        <f t="shared" si="9"/>
        <v>0</v>
      </c>
      <c r="S77" s="35">
        <v>35</v>
      </c>
      <c r="T77" s="32">
        <v>33</v>
      </c>
      <c r="U77" s="32">
        <v>33</v>
      </c>
      <c r="V77" s="34">
        <v>33</v>
      </c>
      <c r="W77" s="121"/>
    </row>
    <row r="78" spans="1:23" ht="23.25" customHeight="1" x14ac:dyDescent="0.45">
      <c r="A78" s="135" t="s">
        <v>211</v>
      </c>
      <c r="B78" s="150" t="s">
        <v>212</v>
      </c>
      <c r="C78" s="31">
        <v>0</v>
      </c>
      <c r="D78" s="32">
        <v>0</v>
      </c>
      <c r="E78" s="32">
        <v>0</v>
      </c>
      <c r="F78" s="32">
        <v>93</v>
      </c>
      <c r="G78" s="33">
        <v>0</v>
      </c>
      <c r="H78" s="147">
        <f t="shared" si="6"/>
        <v>93</v>
      </c>
      <c r="I78" s="151">
        <v>0</v>
      </c>
      <c r="J78" s="147">
        <f t="shared" si="7"/>
        <v>93</v>
      </c>
      <c r="K78" s="120">
        <v>0</v>
      </c>
      <c r="L78" s="120">
        <v>0</v>
      </c>
      <c r="M78" s="120">
        <v>0</v>
      </c>
      <c r="N78" s="120">
        <v>93</v>
      </c>
      <c r="O78" s="120">
        <v>0</v>
      </c>
      <c r="P78" s="147">
        <f t="shared" si="8"/>
        <v>93</v>
      </c>
      <c r="Q78" s="151">
        <v>0</v>
      </c>
      <c r="R78" s="147">
        <f t="shared" si="9"/>
        <v>93</v>
      </c>
      <c r="S78" s="35">
        <v>105</v>
      </c>
      <c r="T78" s="32">
        <v>117</v>
      </c>
      <c r="U78" s="32">
        <v>93</v>
      </c>
      <c r="V78" s="34">
        <v>93</v>
      </c>
      <c r="W78" s="121"/>
    </row>
    <row r="79" spans="1:23" ht="23.25" customHeight="1" x14ac:dyDescent="0.45">
      <c r="A79" s="135" t="s">
        <v>213</v>
      </c>
      <c r="B79" s="26" t="s">
        <v>81</v>
      </c>
      <c r="C79" s="31">
        <v>0</v>
      </c>
      <c r="D79" s="32">
        <v>0</v>
      </c>
      <c r="E79" s="32">
        <v>0</v>
      </c>
      <c r="F79" s="32">
        <v>0</v>
      </c>
      <c r="G79" s="33">
        <v>0</v>
      </c>
      <c r="H79" s="147">
        <f t="shared" si="6"/>
        <v>0</v>
      </c>
      <c r="I79" s="151">
        <v>0</v>
      </c>
      <c r="J79" s="147">
        <f>SUM(H79:I79)</f>
        <v>0</v>
      </c>
      <c r="K79" s="120">
        <v>0</v>
      </c>
      <c r="L79" s="120">
        <v>0</v>
      </c>
      <c r="M79" s="120">
        <v>0</v>
      </c>
      <c r="N79" s="120">
        <v>0</v>
      </c>
      <c r="O79" s="120">
        <v>0</v>
      </c>
      <c r="P79" s="147">
        <f t="shared" si="8"/>
        <v>0</v>
      </c>
      <c r="Q79" s="151">
        <v>0</v>
      </c>
      <c r="R79" s="147">
        <f t="shared" si="9"/>
        <v>0</v>
      </c>
      <c r="S79" s="118">
        <v>0</v>
      </c>
      <c r="T79" s="118">
        <v>0</v>
      </c>
      <c r="U79" s="118">
        <v>0</v>
      </c>
      <c r="V79" s="34">
        <v>0</v>
      </c>
      <c r="W79" s="121"/>
    </row>
    <row r="80" spans="1:23" ht="23.25" customHeight="1" thickBot="1" x14ac:dyDescent="0.5">
      <c r="A80" s="136" t="s">
        <v>192</v>
      </c>
      <c r="B80" s="26" t="s">
        <v>26</v>
      </c>
      <c r="C80" s="27">
        <v>0</v>
      </c>
      <c r="D80" s="118">
        <v>0</v>
      </c>
      <c r="E80" s="118">
        <v>0</v>
      </c>
      <c r="F80" s="118">
        <v>29</v>
      </c>
      <c r="G80" s="28">
        <v>0</v>
      </c>
      <c r="H80" s="147">
        <f t="shared" si="6"/>
        <v>29</v>
      </c>
      <c r="I80" s="151">
        <v>0</v>
      </c>
      <c r="J80" s="147">
        <f t="shared" ref="J80" si="10">SUM(H80:I80)</f>
        <v>29</v>
      </c>
      <c r="K80" s="131">
        <v>0</v>
      </c>
      <c r="L80" s="131">
        <v>0</v>
      </c>
      <c r="M80" s="131">
        <v>0</v>
      </c>
      <c r="N80" s="131">
        <v>29</v>
      </c>
      <c r="O80" s="132">
        <v>0</v>
      </c>
      <c r="P80" s="147">
        <f t="shared" si="8"/>
        <v>29</v>
      </c>
      <c r="Q80" s="151">
        <v>0</v>
      </c>
      <c r="R80" s="147">
        <f t="shared" si="9"/>
        <v>29</v>
      </c>
      <c r="S80" s="131">
        <v>40</v>
      </c>
      <c r="T80" s="133">
        <v>39</v>
      </c>
      <c r="U80" s="133">
        <v>35</v>
      </c>
      <c r="V80" s="134">
        <v>29</v>
      </c>
      <c r="W80" s="121"/>
    </row>
    <row r="81" spans="1:23" ht="23.25" customHeight="1" thickBot="1" x14ac:dyDescent="0.5">
      <c r="A81" s="166" t="s">
        <v>147</v>
      </c>
      <c r="B81" s="167"/>
      <c r="C81" s="12">
        <f>SUM(C70:C80)</f>
        <v>0</v>
      </c>
      <c r="D81" s="13">
        <f t="shared" ref="D81:V81" si="11">SUM(D70:D80)</f>
        <v>16</v>
      </c>
      <c r="E81" s="13">
        <f t="shared" si="11"/>
        <v>0</v>
      </c>
      <c r="F81" s="13">
        <f t="shared" si="11"/>
        <v>1626</v>
      </c>
      <c r="G81" s="14">
        <f t="shared" si="11"/>
        <v>0</v>
      </c>
      <c r="H81" s="15">
        <f t="shared" si="11"/>
        <v>1642</v>
      </c>
      <c r="I81" s="16">
        <f t="shared" si="11"/>
        <v>0</v>
      </c>
      <c r="J81" s="15">
        <f t="shared" si="11"/>
        <v>1642</v>
      </c>
      <c r="K81" s="17">
        <f t="shared" si="11"/>
        <v>0</v>
      </c>
      <c r="L81" s="13">
        <f t="shared" si="11"/>
        <v>5</v>
      </c>
      <c r="M81" s="13">
        <f t="shared" si="11"/>
        <v>0</v>
      </c>
      <c r="N81" s="13">
        <f t="shared" si="11"/>
        <v>676</v>
      </c>
      <c r="O81" s="14">
        <f t="shared" si="11"/>
        <v>0</v>
      </c>
      <c r="P81" s="15">
        <f t="shared" si="11"/>
        <v>681</v>
      </c>
      <c r="Q81" s="16">
        <f t="shared" si="11"/>
        <v>0</v>
      </c>
      <c r="R81" s="15">
        <f t="shared" si="11"/>
        <v>681</v>
      </c>
      <c r="S81" s="17">
        <f>SUM(S70:S80)</f>
        <v>1515</v>
      </c>
      <c r="T81" s="13">
        <f t="shared" si="11"/>
        <v>1859</v>
      </c>
      <c r="U81" s="14">
        <f t="shared" si="11"/>
        <v>1502</v>
      </c>
      <c r="V81" s="15">
        <f t="shared" si="11"/>
        <v>1333</v>
      </c>
      <c r="W81" s="121"/>
    </row>
    <row r="82" spans="1:23" ht="23.25" customHeight="1" thickBot="1" x14ac:dyDescent="0.5">
      <c r="A82" s="174" t="s">
        <v>148</v>
      </c>
      <c r="B82" s="175"/>
      <c r="C82" s="37">
        <f t="shared" ref="C82:U82" si="12">C67+C81</f>
        <v>7548</v>
      </c>
      <c r="D82" s="38">
        <f t="shared" si="12"/>
        <v>157</v>
      </c>
      <c r="E82" s="38">
        <f t="shared" si="12"/>
        <v>68</v>
      </c>
      <c r="F82" s="38">
        <f t="shared" si="12"/>
        <v>3195</v>
      </c>
      <c r="G82" s="39">
        <f t="shared" si="12"/>
        <v>0</v>
      </c>
      <c r="H82" s="40">
        <f t="shared" si="12"/>
        <v>10968</v>
      </c>
      <c r="I82" s="41">
        <f t="shared" si="12"/>
        <v>75</v>
      </c>
      <c r="J82" s="40">
        <f t="shared" si="12"/>
        <v>11043</v>
      </c>
      <c r="K82" s="42">
        <f t="shared" si="12"/>
        <v>3559</v>
      </c>
      <c r="L82" s="38">
        <f t="shared" si="12"/>
        <v>112</v>
      </c>
      <c r="M82" s="38">
        <f t="shared" si="12"/>
        <v>32</v>
      </c>
      <c r="N82" s="38">
        <f t="shared" si="12"/>
        <v>1776</v>
      </c>
      <c r="O82" s="39">
        <f t="shared" si="12"/>
        <v>0</v>
      </c>
      <c r="P82" s="40">
        <f t="shared" si="12"/>
        <v>5479</v>
      </c>
      <c r="Q82" s="41">
        <f t="shared" si="12"/>
        <v>65</v>
      </c>
      <c r="R82" s="40">
        <f t="shared" si="12"/>
        <v>5544</v>
      </c>
      <c r="S82" s="42">
        <f>S67+S81</f>
        <v>8741</v>
      </c>
      <c r="T82" s="38">
        <f t="shared" si="12"/>
        <v>13755</v>
      </c>
      <c r="U82" s="39">
        <f t="shared" si="12"/>
        <v>9004</v>
      </c>
      <c r="V82" s="40">
        <f>V67+V81</f>
        <v>7896</v>
      </c>
      <c r="W82" s="121"/>
    </row>
    <row r="83" spans="1:23" s="19" customFormat="1" ht="6" customHeight="1" thickBot="1" x14ac:dyDescent="0.5">
      <c r="A83" s="75"/>
      <c r="B83" s="75"/>
      <c r="C83" s="76"/>
      <c r="D83" s="76"/>
      <c r="E83" s="76"/>
      <c r="F83" s="76"/>
      <c r="G83" s="76"/>
      <c r="H83" s="76"/>
      <c r="I83" s="76"/>
      <c r="J83" s="76"/>
      <c r="K83" s="76"/>
      <c r="L83" s="76"/>
      <c r="M83" s="76"/>
      <c r="N83" s="76"/>
      <c r="O83" s="76"/>
      <c r="P83" s="76"/>
      <c r="Q83" s="76"/>
      <c r="R83" s="76"/>
      <c r="S83" s="76"/>
      <c r="T83" s="76"/>
      <c r="U83" s="76"/>
      <c r="V83" s="76"/>
      <c r="W83" s="114"/>
    </row>
    <row r="84" spans="1:23" s="19" customFormat="1" ht="27.75" customHeight="1" thickBot="1" x14ac:dyDescent="0.5">
      <c r="A84" s="170" t="s">
        <v>145</v>
      </c>
      <c r="B84" s="171"/>
      <c r="C84" s="71"/>
      <c r="D84" s="71"/>
      <c r="E84" s="71"/>
      <c r="F84" s="71"/>
      <c r="G84" s="71"/>
      <c r="H84" s="71"/>
      <c r="I84" s="71"/>
      <c r="J84" s="71"/>
      <c r="K84" s="71"/>
      <c r="L84" s="71"/>
      <c r="M84" s="71"/>
      <c r="N84" s="71"/>
      <c r="O84" s="71"/>
      <c r="P84" s="71"/>
      <c r="Q84" s="71"/>
      <c r="R84" s="71"/>
      <c r="S84" s="71"/>
      <c r="T84" s="71"/>
      <c r="U84" s="71"/>
      <c r="V84" s="141"/>
      <c r="W84" s="114"/>
    </row>
    <row r="85" spans="1:23" ht="24.75" customHeight="1" x14ac:dyDescent="0.45">
      <c r="A85" s="130" t="s">
        <v>168</v>
      </c>
      <c r="B85" s="20" t="s">
        <v>27</v>
      </c>
      <c r="C85" s="31">
        <v>102</v>
      </c>
      <c r="D85" s="21">
        <v>0</v>
      </c>
      <c r="E85" s="21">
        <v>0</v>
      </c>
      <c r="F85" s="21">
        <v>0</v>
      </c>
      <c r="G85" s="22">
        <v>0</v>
      </c>
      <c r="H85" s="23">
        <f>SUM(C85:G85)</f>
        <v>102</v>
      </c>
      <c r="I85" s="156">
        <v>0</v>
      </c>
      <c r="J85" s="23">
        <f>SUM(H85:I85)</f>
        <v>102</v>
      </c>
      <c r="K85" s="25">
        <v>44</v>
      </c>
      <c r="L85" s="21">
        <v>0</v>
      </c>
      <c r="M85" s="21">
        <v>0</v>
      </c>
      <c r="N85" s="21">
        <v>0</v>
      </c>
      <c r="O85" s="22">
        <v>0</v>
      </c>
      <c r="P85" s="23">
        <f>SUM(K85:O85)</f>
        <v>44</v>
      </c>
      <c r="Q85" s="24">
        <v>0</v>
      </c>
      <c r="R85" s="23">
        <f>SUM(P85:Q85)</f>
        <v>44</v>
      </c>
      <c r="S85" s="25">
        <v>51</v>
      </c>
      <c r="T85" s="21">
        <v>55</v>
      </c>
      <c r="U85" s="21">
        <v>51</v>
      </c>
      <c r="V85" s="147">
        <v>51</v>
      </c>
      <c r="W85" s="113"/>
    </row>
    <row r="86" spans="1:23" ht="24.75" customHeight="1" x14ac:dyDescent="0.45">
      <c r="A86" s="130" t="s">
        <v>98</v>
      </c>
      <c r="B86" s="20" t="s">
        <v>15</v>
      </c>
      <c r="C86" s="31">
        <v>137</v>
      </c>
      <c r="D86" s="21">
        <v>0</v>
      </c>
      <c r="E86" s="21">
        <v>0</v>
      </c>
      <c r="F86" s="21">
        <v>0</v>
      </c>
      <c r="G86" s="22">
        <v>0</v>
      </c>
      <c r="H86" s="147">
        <f t="shared" ref="H86:H135" si="13">SUM(C86:G86)</f>
        <v>137</v>
      </c>
      <c r="I86" s="156">
        <v>13</v>
      </c>
      <c r="J86" s="147">
        <f t="shared" ref="J86:J133" si="14">SUM(H86:I86)</f>
        <v>150</v>
      </c>
      <c r="K86" s="25">
        <v>63</v>
      </c>
      <c r="L86" s="21">
        <v>0</v>
      </c>
      <c r="M86" s="21">
        <v>0</v>
      </c>
      <c r="N86" s="21">
        <v>0</v>
      </c>
      <c r="O86" s="22">
        <v>0</v>
      </c>
      <c r="P86" s="147">
        <f t="shared" ref="P86:P135" si="15">SUM(K86:O86)</f>
        <v>63</v>
      </c>
      <c r="Q86" s="156">
        <v>30</v>
      </c>
      <c r="R86" s="147">
        <f t="shared" ref="R86:R135" si="16">SUM(P86:Q86)</f>
        <v>93</v>
      </c>
      <c r="S86" s="25">
        <v>65</v>
      </c>
      <c r="T86" s="21">
        <v>148</v>
      </c>
      <c r="U86" s="21">
        <v>71</v>
      </c>
      <c r="V86" s="147">
        <v>64</v>
      </c>
      <c r="W86" s="143"/>
    </row>
    <row r="87" spans="1:23" ht="23.25" customHeight="1" x14ac:dyDescent="0.45">
      <c r="A87" s="136" t="s">
        <v>99</v>
      </c>
      <c r="B87" s="26" t="s">
        <v>22</v>
      </c>
      <c r="C87" s="27">
        <v>441</v>
      </c>
      <c r="D87" s="118">
        <v>3</v>
      </c>
      <c r="E87" s="118">
        <v>4</v>
      </c>
      <c r="F87" s="118">
        <v>2</v>
      </c>
      <c r="G87" s="28">
        <v>0</v>
      </c>
      <c r="H87" s="147">
        <f t="shared" si="13"/>
        <v>450</v>
      </c>
      <c r="I87" s="152">
        <v>0</v>
      </c>
      <c r="J87" s="147">
        <f t="shared" si="14"/>
        <v>450</v>
      </c>
      <c r="K87" s="120">
        <v>202</v>
      </c>
      <c r="L87" s="118">
        <v>2</v>
      </c>
      <c r="M87" s="118">
        <v>2</v>
      </c>
      <c r="N87" s="118">
        <v>0</v>
      </c>
      <c r="O87" s="28">
        <v>0</v>
      </c>
      <c r="P87" s="147">
        <f t="shared" si="15"/>
        <v>206</v>
      </c>
      <c r="Q87" s="29">
        <v>0</v>
      </c>
      <c r="R87" s="147">
        <f t="shared" si="16"/>
        <v>206</v>
      </c>
      <c r="S87" s="120">
        <v>302</v>
      </c>
      <c r="T87" s="118">
        <v>338</v>
      </c>
      <c r="U87" s="118">
        <v>338</v>
      </c>
      <c r="V87" s="119">
        <v>247</v>
      </c>
      <c r="W87" s="121"/>
    </row>
    <row r="88" spans="1:23" ht="23.25" customHeight="1" x14ac:dyDescent="0.45">
      <c r="A88" s="136" t="s">
        <v>214</v>
      </c>
      <c r="B88" s="26" t="s">
        <v>26</v>
      </c>
      <c r="C88" s="27">
        <v>245</v>
      </c>
      <c r="D88" s="118">
        <v>0</v>
      </c>
      <c r="E88" s="118">
        <v>0</v>
      </c>
      <c r="F88" s="118">
        <v>11</v>
      </c>
      <c r="G88" s="28">
        <v>0</v>
      </c>
      <c r="H88" s="147">
        <f t="shared" si="13"/>
        <v>256</v>
      </c>
      <c r="I88" s="152">
        <v>0</v>
      </c>
      <c r="J88" s="147">
        <f t="shared" si="14"/>
        <v>256</v>
      </c>
      <c r="K88" s="120">
        <v>137</v>
      </c>
      <c r="L88" s="118">
        <v>0</v>
      </c>
      <c r="M88" s="118">
        <v>0</v>
      </c>
      <c r="N88" s="118">
        <v>8</v>
      </c>
      <c r="O88" s="28">
        <v>0</v>
      </c>
      <c r="P88" s="147">
        <f t="shared" si="15"/>
        <v>145</v>
      </c>
      <c r="Q88" s="29">
        <v>0</v>
      </c>
      <c r="R88" s="147">
        <f t="shared" si="16"/>
        <v>145</v>
      </c>
      <c r="S88" s="120">
        <v>120</v>
      </c>
      <c r="T88" s="118">
        <v>141</v>
      </c>
      <c r="U88" s="118">
        <v>141</v>
      </c>
      <c r="V88" s="119">
        <v>118</v>
      </c>
      <c r="W88" s="121"/>
    </row>
    <row r="89" spans="1:23" ht="23.25" customHeight="1" x14ac:dyDescent="0.45">
      <c r="A89" s="136" t="s">
        <v>218</v>
      </c>
      <c r="B89" s="26" t="s">
        <v>22</v>
      </c>
      <c r="C89" s="27">
        <v>178</v>
      </c>
      <c r="D89" s="118">
        <v>0</v>
      </c>
      <c r="E89" s="118">
        <v>0</v>
      </c>
      <c r="F89" s="118">
        <v>7</v>
      </c>
      <c r="G89" s="28">
        <v>0</v>
      </c>
      <c r="H89" s="147">
        <f t="shared" si="13"/>
        <v>185</v>
      </c>
      <c r="I89" s="152">
        <v>0</v>
      </c>
      <c r="J89" s="147">
        <f t="shared" si="14"/>
        <v>185</v>
      </c>
      <c r="K89" s="120">
        <v>0</v>
      </c>
      <c r="L89" s="118">
        <v>0</v>
      </c>
      <c r="M89" s="118">
        <v>0</v>
      </c>
      <c r="N89" s="118">
        <v>0</v>
      </c>
      <c r="O89" s="28">
        <v>0</v>
      </c>
      <c r="P89" s="147">
        <f t="shared" si="15"/>
        <v>0</v>
      </c>
      <c r="Q89" s="29">
        <v>0</v>
      </c>
      <c r="R89" s="147">
        <f t="shared" si="16"/>
        <v>0</v>
      </c>
      <c r="S89" s="120">
        <v>200</v>
      </c>
      <c r="T89" s="120">
        <v>180</v>
      </c>
      <c r="U89" s="120">
        <v>180</v>
      </c>
      <c r="V89" s="119">
        <v>147</v>
      </c>
      <c r="W89" s="121"/>
    </row>
    <row r="90" spans="1:23" ht="23.25" customHeight="1" x14ac:dyDescent="0.45">
      <c r="A90" s="136" t="s">
        <v>215</v>
      </c>
      <c r="B90" s="26" t="s">
        <v>10</v>
      </c>
      <c r="C90" s="27">
        <v>268</v>
      </c>
      <c r="D90" s="118">
        <v>0</v>
      </c>
      <c r="E90" s="118">
        <v>0</v>
      </c>
      <c r="F90" s="118">
        <v>6</v>
      </c>
      <c r="G90" s="28">
        <v>0</v>
      </c>
      <c r="H90" s="147">
        <f t="shared" si="13"/>
        <v>274</v>
      </c>
      <c r="I90" s="152">
        <v>0</v>
      </c>
      <c r="J90" s="147">
        <f t="shared" si="14"/>
        <v>274</v>
      </c>
      <c r="K90" s="120">
        <v>34</v>
      </c>
      <c r="L90" s="118">
        <v>1</v>
      </c>
      <c r="M90" s="118">
        <v>0</v>
      </c>
      <c r="N90" s="118">
        <v>1</v>
      </c>
      <c r="O90" s="28">
        <v>0</v>
      </c>
      <c r="P90" s="147">
        <f t="shared" si="15"/>
        <v>36</v>
      </c>
      <c r="Q90" s="29">
        <v>0</v>
      </c>
      <c r="R90" s="147">
        <f t="shared" si="16"/>
        <v>36</v>
      </c>
      <c r="S90" s="120">
        <v>198</v>
      </c>
      <c r="T90" s="120">
        <v>198</v>
      </c>
      <c r="U90" s="120">
        <v>153</v>
      </c>
      <c r="V90" s="119">
        <v>153</v>
      </c>
      <c r="W90" s="121"/>
    </row>
    <row r="91" spans="1:23" ht="23.25" customHeight="1" x14ac:dyDescent="0.45">
      <c r="A91" s="136" t="s">
        <v>100</v>
      </c>
      <c r="B91" s="26" t="s">
        <v>17</v>
      </c>
      <c r="C91" s="27">
        <v>87</v>
      </c>
      <c r="D91" s="118">
        <v>0</v>
      </c>
      <c r="E91" s="118">
        <v>0</v>
      </c>
      <c r="F91" s="118">
        <v>0</v>
      </c>
      <c r="G91" s="28">
        <v>0</v>
      </c>
      <c r="H91" s="147">
        <f t="shared" si="13"/>
        <v>87</v>
      </c>
      <c r="I91" s="152">
        <v>20</v>
      </c>
      <c r="J91" s="147">
        <f t="shared" si="14"/>
        <v>107</v>
      </c>
      <c r="K91" s="120">
        <v>38</v>
      </c>
      <c r="L91" s="118">
        <v>0</v>
      </c>
      <c r="M91" s="118">
        <v>0</v>
      </c>
      <c r="N91" s="118">
        <v>0</v>
      </c>
      <c r="O91" s="28">
        <v>0</v>
      </c>
      <c r="P91" s="147">
        <f t="shared" si="15"/>
        <v>38</v>
      </c>
      <c r="Q91" s="29">
        <v>8</v>
      </c>
      <c r="R91" s="147">
        <f t="shared" si="16"/>
        <v>46</v>
      </c>
      <c r="S91" s="120">
        <v>56</v>
      </c>
      <c r="T91" s="120">
        <v>64</v>
      </c>
      <c r="U91" s="120">
        <v>64</v>
      </c>
      <c r="V91" s="119">
        <v>49</v>
      </c>
      <c r="W91" s="121"/>
    </row>
    <row r="92" spans="1:23" ht="23.25" customHeight="1" x14ac:dyDescent="0.45">
      <c r="A92" s="136" t="s">
        <v>101</v>
      </c>
      <c r="B92" s="26" t="s">
        <v>102</v>
      </c>
      <c r="C92" s="27">
        <v>49</v>
      </c>
      <c r="D92" s="118">
        <v>0</v>
      </c>
      <c r="E92" s="118">
        <v>0</v>
      </c>
      <c r="F92" s="118">
        <v>0</v>
      </c>
      <c r="G92" s="28">
        <v>0</v>
      </c>
      <c r="H92" s="147">
        <f t="shared" si="13"/>
        <v>49</v>
      </c>
      <c r="I92" s="152">
        <v>0</v>
      </c>
      <c r="J92" s="147">
        <f t="shared" si="14"/>
        <v>49</v>
      </c>
      <c r="K92" s="120">
        <v>17</v>
      </c>
      <c r="L92" s="118">
        <v>0</v>
      </c>
      <c r="M92" s="118">
        <v>0</v>
      </c>
      <c r="N92" s="118">
        <v>0</v>
      </c>
      <c r="O92" s="28">
        <v>0</v>
      </c>
      <c r="P92" s="147">
        <f t="shared" si="15"/>
        <v>17</v>
      </c>
      <c r="Q92" s="152">
        <v>0</v>
      </c>
      <c r="R92" s="147">
        <f t="shared" si="16"/>
        <v>17</v>
      </c>
      <c r="S92" s="120">
        <v>35</v>
      </c>
      <c r="T92" s="120">
        <v>24</v>
      </c>
      <c r="U92" s="120">
        <v>24</v>
      </c>
      <c r="V92" s="119">
        <v>24</v>
      </c>
      <c r="W92" s="121"/>
    </row>
    <row r="93" spans="1:23" ht="23.25" customHeight="1" x14ac:dyDescent="0.45">
      <c r="A93" s="136" t="s">
        <v>217</v>
      </c>
      <c r="B93" s="26" t="s">
        <v>18</v>
      </c>
      <c r="C93" s="27">
        <v>76</v>
      </c>
      <c r="D93" s="118">
        <v>0</v>
      </c>
      <c r="E93" s="118">
        <v>0</v>
      </c>
      <c r="F93" s="118">
        <v>0</v>
      </c>
      <c r="G93" s="28">
        <v>0</v>
      </c>
      <c r="H93" s="147">
        <f t="shared" si="13"/>
        <v>76</v>
      </c>
      <c r="I93" s="152">
        <v>0</v>
      </c>
      <c r="J93" s="147">
        <f t="shared" si="14"/>
        <v>76</v>
      </c>
      <c r="K93" s="120">
        <v>0</v>
      </c>
      <c r="L93" s="118">
        <v>0</v>
      </c>
      <c r="M93" s="118">
        <v>0</v>
      </c>
      <c r="N93" s="118">
        <v>0</v>
      </c>
      <c r="O93" s="28">
        <v>0</v>
      </c>
      <c r="P93" s="147">
        <f t="shared" si="15"/>
        <v>0</v>
      </c>
      <c r="Q93" s="152">
        <v>0</v>
      </c>
      <c r="R93" s="147">
        <f t="shared" si="16"/>
        <v>0</v>
      </c>
      <c r="S93" s="120">
        <v>40</v>
      </c>
      <c r="T93" s="120">
        <v>67</v>
      </c>
      <c r="U93" s="120">
        <v>67</v>
      </c>
      <c r="V93" s="119">
        <v>39</v>
      </c>
      <c r="W93" s="121"/>
    </row>
    <row r="94" spans="1:23" ht="23.25" customHeight="1" x14ac:dyDescent="0.45">
      <c r="A94" s="136" t="s">
        <v>41</v>
      </c>
      <c r="B94" s="26" t="s">
        <v>26</v>
      </c>
      <c r="C94" s="27">
        <v>266</v>
      </c>
      <c r="D94" s="118">
        <v>0</v>
      </c>
      <c r="E94" s="118">
        <v>0</v>
      </c>
      <c r="F94" s="118">
        <v>0</v>
      </c>
      <c r="G94" s="28">
        <v>0</v>
      </c>
      <c r="H94" s="147">
        <f t="shared" si="13"/>
        <v>266</v>
      </c>
      <c r="I94" s="152">
        <v>124</v>
      </c>
      <c r="J94" s="147">
        <f t="shared" si="14"/>
        <v>390</v>
      </c>
      <c r="K94" s="120">
        <v>68</v>
      </c>
      <c r="L94" s="118">
        <v>0</v>
      </c>
      <c r="M94" s="118">
        <v>0</v>
      </c>
      <c r="N94" s="118">
        <v>0</v>
      </c>
      <c r="O94" s="28">
        <v>0</v>
      </c>
      <c r="P94" s="147">
        <f t="shared" si="15"/>
        <v>68</v>
      </c>
      <c r="Q94" s="152">
        <v>10</v>
      </c>
      <c r="R94" s="147">
        <f t="shared" si="16"/>
        <v>78</v>
      </c>
      <c r="S94" s="120">
        <v>117</v>
      </c>
      <c r="T94" s="120">
        <v>139</v>
      </c>
      <c r="U94" s="120">
        <v>139</v>
      </c>
      <c r="V94" s="119">
        <v>117</v>
      </c>
      <c r="W94" s="121"/>
    </row>
    <row r="95" spans="1:23" ht="23.25" customHeight="1" x14ac:dyDescent="0.45">
      <c r="A95" s="136" t="s">
        <v>166</v>
      </c>
      <c r="B95" s="26" t="s">
        <v>46</v>
      </c>
      <c r="C95" s="27">
        <v>298</v>
      </c>
      <c r="D95" s="118">
        <v>0</v>
      </c>
      <c r="E95" s="118">
        <v>0</v>
      </c>
      <c r="F95" s="118">
        <v>0</v>
      </c>
      <c r="G95" s="28">
        <v>0</v>
      </c>
      <c r="H95" s="147">
        <f t="shared" si="13"/>
        <v>298</v>
      </c>
      <c r="I95" s="152">
        <v>221</v>
      </c>
      <c r="J95" s="147">
        <f t="shared" si="14"/>
        <v>519</v>
      </c>
      <c r="K95" s="120">
        <v>117</v>
      </c>
      <c r="L95" s="118">
        <v>0</v>
      </c>
      <c r="M95" s="118">
        <v>0</v>
      </c>
      <c r="N95" s="118">
        <v>0</v>
      </c>
      <c r="O95" s="28">
        <v>0</v>
      </c>
      <c r="P95" s="147">
        <f t="shared" si="15"/>
        <v>117</v>
      </c>
      <c r="Q95" s="152">
        <v>111</v>
      </c>
      <c r="R95" s="147">
        <f t="shared" si="16"/>
        <v>228</v>
      </c>
      <c r="S95" s="120">
        <v>160</v>
      </c>
      <c r="T95" s="120">
        <v>307</v>
      </c>
      <c r="U95" s="120">
        <v>195</v>
      </c>
      <c r="V95" s="119">
        <v>160</v>
      </c>
      <c r="W95" s="121"/>
    </row>
    <row r="96" spans="1:23" ht="23.25" customHeight="1" x14ac:dyDescent="0.45">
      <c r="A96" s="136" t="s">
        <v>199</v>
      </c>
      <c r="B96" s="26" t="s">
        <v>45</v>
      </c>
      <c r="C96" s="27">
        <v>45</v>
      </c>
      <c r="D96" s="118">
        <v>0</v>
      </c>
      <c r="E96" s="118">
        <v>0</v>
      </c>
      <c r="F96" s="118">
        <v>3</v>
      </c>
      <c r="G96" s="28">
        <v>0</v>
      </c>
      <c r="H96" s="147">
        <f t="shared" si="13"/>
        <v>48</v>
      </c>
      <c r="I96" s="152">
        <v>0</v>
      </c>
      <c r="J96" s="147">
        <f t="shared" si="14"/>
        <v>48</v>
      </c>
      <c r="K96" s="120">
        <v>16</v>
      </c>
      <c r="L96" s="118">
        <v>0</v>
      </c>
      <c r="M96" s="118">
        <v>0</v>
      </c>
      <c r="N96" s="118">
        <v>0</v>
      </c>
      <c r="O96" s="28">
        <v>0</v>
      </c>
      <c r="P96" s="147">
        <f t="shared" si="15"/>
        <v>16</v>
      </c>
      <c r="Q96" s="152">
        <v>0</v>
      </c>
      <c r="R96" s="147">
        <f t="shared" si="16"/>
        <v>16</v>
      </c>
      <c r="S96" s="120">
        <v>30</v>
      </c>
      <c r="T96" s="120">
        <v>21</v>
      </c>
      <c r="U96" s="120">
        <v>21</v>
      </c>
      <c r="V96" s="119">
        <v>20</v>
      </c>
      <c r="W96" s="121"/>
    </row>
    <row r="97" spans="1:23" ht="23.25" customHeight="1" x14ac:dyDescent="0.45">
      <c r="A97" s="136" t="s">
        <v>103</v>
      </c>
      <c r="B97" s="26" t="s">
        <v>104</v>
      </c>
      <c r="C97" s="27">
        <v>321</v>
      </c>
      <c r="D97" s="118">
        <v>0</v>
      </c>
      <c r="E97" s="118">
        <v>4</v>
      </c>
      <c r="F97" s="118">
        <v>3</v>
      </c>
      <c r="G97" s="28">
        <v>0</v>
      </c>
      <c r="H97" s="147">
        <f t="shared" si="13"/>
        <v>328</v>
      </c>
      <c r="I97" s="152">
        <v>34</v>
      </c>
      <c r="J97" s="147">
        <f t="shared" si="14"/>
        <v>362</v>
      </c>
      <c r="K97" s="120">
        <v>145</v>
      </c>
      <c r="L97" s="118">
        <v>2</v>
      </c>
      <c r="M97" s="118">
        <v>1</v>
      </c>
      <c r="N97" s="118">
        <v>2</v>
      </c>
      <c r="O97" s="28">
        <v>0</v>
      </c>
      <c r="P97" s="147">
        <f t="shared" si="15"/>
        <v>150</v>
      </c>
      <c r="Q97" s="152">
        <v>3</v>
      </c>
      <c r="R97" s="147">
        <f t="shared" si="16"/>
        <v>153</v>
      </c>
      <c r="S97" s="120">
        <v>440</v>
      </c>
      <c r="T97" s="120">
        <v>212</v>
      </c>
      <c r="U97" s="120">
        <v>212</v>
      </c>
      <c r="V97" s="119">
        <v>145</v>
      </c>
      <c r="W97" s="121"/>
    </row>
    <row r="98" spans="1:23" ht="23.25" customHeight="1" x14ac:dyDescent="0.45">
      <c r="A98" s="136" t="s">
        <v>195</v>
      </c>
      <c r="B98" s="26" t="s">
        <v>17</v>
      </c>
      <c r="C98" s="27">
        <v>6</v>
      </c>
      <c r="D98" s="118">
        <v>0</v>
      </c>
      <c r="E98" s="118">
        <v>0</v>
      </c>
      <c r="F98" s="118">
        <v>2</v>
      </c>
      <c r="G98" s="28">
        <v>0</v>
      </c>
      <c r="H98" s="147">
        <f t="shared" si="13"/>
        <v>8</v>
      </c>
      <c r="I98" s="152">
        <v>0</v>
      </c>
      <c r="J98" s="147">
        <f t="shared" si="14"/>
        <v>8</v>
      </c>
      <c r="K98" s="120">
        <v>0</v>
      </c>
      <c r="L98" s="118">
        <v>0</v>
      </c>
      <c r="M98" s="118">
        <v>0</v>
      </c>
      <c r="N98" s="118">
        <v>0</v>
      </c>
      <c r="O98" s="28">
        <v>0</v>
      </c>
      <c r="P98" s="147">
        <f t="shared" si="15"/>
        <v>0</v>
      </c>
      <c r="Q98" s="152">
        <v>6</v>
      </c>
      <c r="R98" s="147">
        <f t="shared" si="16"/>
        <v>6</v>
      </c>
      <c r="S98" s="120">
        <v>24</v>
      </c>
      <c r="T98" s="120">
        <v>8</v>
      </c>
      <c r="U98" s="120">
        <v>8</v>
      </c>
      <c r="V98" s="119">
        <v>8</v>
      </c>
      <c r="W98" s="121"/>
    </row>
    <row r="99" spans="1:23" ht="23.25" customHeight="1" x14ac:dyDescent="0.45">
      <c r="A99" s="136" t="s">
        <v>105</v>
      </c>
      <c r="B99" s="26" t="s">
        <v>27</v>
      </c>
      <c r="C99" s="27">
        <v>49</v>
      </c>
      <c r="D99" s="118">
        <v>1</v>
      </c>
      <c r="E99" s="118">
        <v>0</v>
      </c>
      <c r="F99" s="118">
        <v>0</v>
      </c>
      <c r="G99" s="28">
        <v>0</v>
      </c>
      <c r="H99" s="147">
        <f t="shared" si="13"/>
        <v>50</v>
      </c>
      <c r="I99" s="152">
        <v>0</v>
      </c>
      <c r="J99" s="147">
        <f t="shared" si="14"/>
        <v>50</v>
      </c>
      <c r="K99" s="120">
        <v>21</v>
      </c>
      <c r="L99" s="118">
        <v>0</v>
      </c>
      <c r="M99" s="118">
        <v>0</v>
      </c>
      <c r="N99" s="118">
        <v>1</v>
      </c>
      <c r="O99" s="28">
        <v>0</v>
      </c>
      <c r="P99" s="147">
        <f t="shared" si="15"/>
        <v>22</v>
      </c>
      <c r="Q99" s="152">
        <v>0</v>
      </c>
      <c r="R99" s="147">
        <f t="shared" si="16"/>
        <v>22</v>
      </c>
      <c r="S99" s="139">
        <v>90</v>
      </c>
      <c r="T99" s="139">
        <v>48</v>
      </c>
      <c r="U99" s="139">
        <v>48</v>
      </c>
      <c r="V99" s="119">
        <v>46</v>
      </c>
      <c r="W99" s="121"/>
    </row>
    <row r="100" spans="1:23" ht="23.25" customHeight="1" x14ac:dyDescent="0.45">
      <c r="A100" s="146" t="s">
        <v>184</v>
      </c>
      <c r="B100" s="26"/>
      <c r="C100" s="158">
        <v>31</v>
      </c>
      <c r="D100" s="158">
        <v>1</v>
      </c>
      <c r="E100" s="158">
        <v>0</v>
      </c>
      <c r="F100" s="158">
        <v>0</v>
      </c>
      <c r="G100" s="158">
        <v>0</v>
      </c>
      <c r="H100" s="147">
        <f t="shared" si="13"/>
        <v>32</v>
      </c>
      <c r="I100" s="62">
        <v>0</v>
      </c>
      <c r="J100" s="147">
        <f t="shared" si="14"/>
        <v>32</v>
      </c>
      <c r="K100" s="158">
        <v>16</v>
      </c>
      <c r="L100" s="158">
        <v>0</v>
      </c>
      <c r="M100" s="158">
        <v>0</v>
      </c>
      <c r="N100" s="158">
        <v>1</v>
      </c>
      <c r="O100" s="158">
        <v>0</v>
      </c>
      <c r="P100" s="147">
        <f t="shared" si="15"/>
        <v>17</v>
      </c>
      <c r="Q100" s="62">
        <v>0</v>
      </c>
      <c r="R100" s="147">
        <f t="shared" si="16"/>
        <v>17</v>
      </c>
      <c r="S100" s="139">
        <v>45</v>
      </c>
      <c r="T100" s="139">
        <v>36</v>
      </c>
      <c r="U100" s="139">
        <v>36</v>
      </c>
      <c r="V100" s="119">
        <v>35</v>
      </c>
      <c r="W100" s="121"/>
    </row>
    <row r="101" spans="1:23" ht="23.25" customHeight="1" x14ac:dyDescent="0.45">
      <c r="A101" s="146" t="s">
        <v>185</v>
      </c>
      <c r="B101" s="26"/>
      <c r="C101" s="158">
        <v>18</v>
      </c>
      <c r="D101" s="158">
        <v>0</v>
      </c>
      <c r="E101" s="158">
        <v>0</v>
      </c>
      <c r="F101" s="158">
        <v>0</v>
      </c>
      <c r="G101" s="158">
        <v>0</v>
      </c>
      <c r="H101" s="147">
        <f t="shared" si="13"/>
        <v>18</v>
      </c>
      <c r="I101" s="62">
        <v>0</v>
      </c>
      <c r="J101" s="147">
        <f t="shared" si="14"/>
        <v>18</v>
      </c>
      <c r="K101" s="158">
        <v>5</v>
      </c>
      <c r="L101" s="158">
        <v>0</v>
      </c>
      <c r="M101" s="158">
        <v>0</v>
      </c>
      <c r="N101" s="158">
        <v>0</v>
      </c>
      <c r="O101" s="158">
        <v>0</v>
      </c>
      <c r="P101" s="147">
        <f t="shared" si="15"/>
        <v>5</v>
      </c>
      <c r="Q101" s="62">
        <v>0</v>
      </c>
      <c r="R101" s="147">
        <f t="shared" si="16"/>
        <v>5</v>
      </c>
      <c r="S101" s="139">
        <v>45</v>
      </c>
      <c r="T101" s="139">
        <v>12</v>
      </c>
      <c r="U101" s="139">
        <v>12</v>
      </c>
      <c r="V101" s="119">
        <v>11</v>
      </c>
      <c r="W101" s="121"/>
    </row>
    <row r="102" spans="1:23" ht="23.25" customHeight="1" x14ac:dyDescent="0.45">
      <c r="A102" s="136" t="s">
        <v>106</v>
      </c>
      <c r="B102" s="26" t="s">
        <v>26</v>
      </c>
      <c r="C102" s="27">
        <v>342</v>
      </c>
      <c r="D102" s="118">
        <v>0</v>
      </c>
      <c r="E102" s="118">
        <v>0</v>
      </c>
      <c r="F102" s="118">
        <v>13</v>
      </c>
      <c r="G102" s="28">
        <v>0</v>
      </c>
      <c r="H102" s="147">
        <f t="shared" si="13"/>
        <v>355</v>
      </c>
      <c r="I102" s="152">
        <v>6</v>
      </c>
      <c r="J102" s="147">
        <f t="shared" si="14"/>
        <v>361</v>
      </c>
      <c r="K102" s="120">
        <v>114</v>
      </c>
      <c r="L102" s="118">
        <v>0</v>
      </c>
      <c r="M102" s="118">
        <v>0</v>
      </c>
      <c r="N102" s="118">
        <v>14</v>
      </c>
      <c r="O102" s="28">
        <v>0</v>
      </c>
      <c r="P102" s="147">
        <f t="shared" si="15"/>
        <v>128</v>
      </c>
      <c r="Q102" s="152">
        <v>2</v>
      </c>
      <c r="R102" s="147">
        <f t="shared" si="16"/>
        <v>130</v>
      </c>
      <c r="S102" s="120">
        <v>240</v>
      </c>
      <c r="T102" s="120">
        <v>204</v>
      </c>
      <c r="U102" s="120">
        <v>197</v>
      </c>
      <c r="V102" s="119">
        <v>176</v>
      </c>
      <c r="W102" s="121"/>
    </row>
    <row r="103" spans="1:23" ht="23.25" customHeight="1" x14ac:dyDescent="0.45">
      <c r="A103" s="136" t="s">
        <v>175</v>
      </c>
      <c r="B103" s="26" t="s">
        <v>107</v>
      </c>
      <c r="C103" s="27">
        <v>214</v>
      </c>
      <c r="D103" s="118">
        <v>1</v>
      </c>
      <c r="E103" s="118">
        <v>0</v>
      </c>
      <c r="F103" s="118">
        <v>18</v>
      </c>
      <c r="G103" s="28">
        <v>0</v>
      </c>
      <c r="H103" s="147">
        <f t="shared" si="13"/>
        <v>233</v>
      </c>
      <c r="I103" s="152">
        <v>15</v>
      </c>
      <c r="J103" s="147">
        <f t="shared" si="14"/>
        <v>248</v>
      </c>
      <c r="K103" s="120">
        <v>89</v>
      </c>
      <c r="L103" s="118">
        <v>0</v>
      </c>
      <c r="M103" s="118">
        <v>0</v>
      </c>
      <c r="N103" s="118">
        <v>0</v>
      </c>
      <c r="O103" s="28">
        <v>0</v>
      </c>
      <c r="P103" s="147">
        <f t="shared" si="15"/>
        <v>89</v>
      </c>
      <c r="Q103" s="152">
        <v>6</v>
      </c>
      <c r="R103" s="147">
        <f t="shared" si="16"/>
        <v>95</v>
      </c>
      <c r="S103" s="120">
        <v>130</v>
      </c>
      <c r="T103" s="120">
        <v>454</v>
      </c>
      <c r="U103" s="120">
        <v>130</v>
      </c>
      <c r="V103" s="119">
        <v>123</v>
      </c>
      <c r="W103" s="121"/>
    </row>
    <row r="104" spans="1:23" ht="23.25" customHeight="1" x14ac:dyDescent="0.45">
      <c r="A104" s="136" t="s">
        <v>200</v>
      </c>
      <c r="B104" s="26" t="s">
        <v>118</v>
      </c>
      <c r="C104" s="27">
        <v>42</v>
      </c>
      <c r="D104" s="118">
        <v>1</v>
      </c>
      <c r="E104" s="118">
        <v>1</v>
      </c>
      <c r="F104" s="118">
        <v>0</v>
      </c>
      <c r="G104" s="28">
        <v>0</v>
      </c>
      <c r="H104" s="147">
        <f t="shared" si="13"/>
        <v>44</v>
      </c>
      <c r="I104" s="152">
        <v>2</v>
      </c>
      <c r="J104" s="147">
        <f t="shared" si="14"/>
        <v>46</v>
      </c>
      <c r="K104" s="120">
        <v>11</v>
      </c>
      <c r="L104" s="118">
        <v>0</v>
      </c>
      <c r="M104" s="118">
        <v>0</v>
      </c>
      <c r="N104" s="118">
        <v>0</v>
      </c>
      <c r="O104" s="28">
        <v>0</v>
      </c>
      <c r="P104" s="147">
        <f t="shared" si="15"/>
        <v>11</v>
      </c>
      <c r="Q104" s="152">
        <v>1</v>
      </c>
      <c r="R104" s="147">
        <f t="shared" si="16"/>
        <v>12</v>
      </c>
      <c r="S104" s="120">
        <v>24</v>
      </c>
      <c r="T104" s="120">
        <v>32</v>
      </c>
      <c r="U104" s="120">
        <v>25</v>
      </c>
      <c r="V104" s="119">
        <v>24</v>
      </c>
      <c r="W104" s="121"/>
    </row>
    <row r="105" spans="1:23" ht="23.25" customHeight="1" x14ac:dyDescent="0.45">
      <c r="A105" s="136" t="s">
        <v>108</v>
      </c>
      <c r="B105" s="26" t="s">
        <v>109</v>
      </c>
      <c r="C105" s="27">
        <v>86</v>
      </c>
      <c r="D105" s="118">
        <v>0</v>
      </c>
      <c r="E105" s="118">
        <v>0</v>
      </c>
      <c r="F105" s="118">
        <v>8</v>
      </c>
      <c r="G105" s="28">
        <v>0</v>
      </c>
      <c r="H105" s="147">
        <f t="shared" si="13"/>
        <v>94</v>
      </c>
      <c r="I105" s="152">
        <v>3</v>
      </c>
      <c r="J105" s="147">
        <f t="shared" si="14"/>
        <v>97</v>
      </c>
      <c r="K105" s="120">
        <v>36</v>
      </c>
      <c r="L105" s="118">
        <v>0</v>
      </c>
      <c r="M105" s="118">
        <v>0</v>
      </c>
      <c r="N105" s="118">
        <v>5</v>
      </c>
      <c r="O105" s="28">
        <v>0</v>
      </c>
      <c r="P105" s="147">
        <f t="shared" si="15"/>
        <v>41</v>
      </c>
      <c r="Q105" s="152">
        <v>0</v>
      </c>
      <c r="R105" s="147">
        <f t="shared" si="16"/>
        <v>41</v>
      </c>
      <c r="S105" s="120">
        <v>60</v>
      </c>
      <c r="T105" s="120">
        <v>68</v>
      </c>
      <c r="U105" s="120">
        <v>68</v>
      </c>
      <c r="V105" s="119">
        <v>58</v>
      </c>
      <c r="W105" s="121"/>
    </row>
    <row r="106" spans="1:23" ht="23.25" customHeight="1" x14ac:dyDescent="0.45">
      <c r="A106" s="136" t="s">
        <v>110</v>
      </c>
      <c r="B106" s="26" t="s">
        <v>111</v>
      </c>
      <c r="C106" s="27">
        <v>258</v>
      </c>
      <c r="D106" s="118">
        <v>0</v>
      </c>
      <c r="E106" s="118">
        <v>0</v>
      </c>
      <c r="F106" s="118">
        <v>0</v>
      </c>
      <c r="G106" s="28">
        <v>0</v>
      </c>
      <c r="H106" s="147">
        <f t="shared" si="13"/>
        <v>258</v>
      </c>
      <c r="I106" s="152">
        <v>4</v>
      </c>
      <c r="J106" s="147">
        <f t="shared" si="14"/>
        <v>262</v>
      </c>
      <c r="K106" s="120">
        <v>116</v>
      </c>
      <c r="L106" s="118">
        <v>0</v>
      </c>
      <c r="M106" s="118">
        <v>0</v>
      </c>
      <c r="N106" s="118">
        <v>0</v>
      </c>
      <c r="O106" s="28">
        <v>0</v>
      </c>
      <c r="P106" s="147">
        <f t="shared" si="15"/>
        <v>116</v>
      </c>
      <c r="Q106" s="152">
        <v>7</v>
      </c>
      <c r="R106" s="147">
        <f t="shared" si="16"/>
        <v>123</v>
      </c>
      <c r="S106" s="120">
        <v>160</v>
      </c>
      <c r="T106" s="120">
        <v>177</v>
      </c>
      <c r="U106" s="120">
        <v>177</v>
      </c>
      <c r="V106" s="119">
        <v>143</v>
      </c>
      <c r="W106" s="121"/>
    </row>
    <row r="107" spans="1:23" ht="23.25" customHeight="1" x14ac:dyDescent="0.45">
      <c r="A107" s="136" t="s">
        <v>112</v>
      </c>
      <c r="B107" s="26" t="s">
        <v>113</v>
      </c>
      <c r="C107" s="27">
        <v>318</v>
      </c>
      <c r="D107" s="118">
        <v>0</v>
      </c>
      <c r="E107" s="118">
        <v>0</v>
      </c>
      <c r="F107" s="118">
        <v>60</v>
      </c>
      <c r="G107" s="28">
        <v>0</v>
      </c>
      <c r="H107" s="147">
        <f t="shared" si="13"/>
        <v>378</v>
      </c>
      <c r="I107" s="152">
        <v>28</v>
      </c>
      <c r="J107" s="147">
        <f t="shared" si="14"/>
        <v>406</v>
      </c>
      <c r="K107" s="120">
        <v>161</v>
      </c>
      <c r="L107" s="120">
        <v>0</v>
      </c>
      <c r="M107" s="120">
        <v>0</v>
      </c>
      <c r="N107" s="120">
        <v>7</v>
      </c>
      <c r="O107" s="29">
        <v>0</v>
      </c>
      <c r="P107" s="147">
        <f t="shared" si="15"/>
        <v>168</v>
      </c>
      <c r="Q107" s="152">
        <v>17</v>
      </c>
      <c r="R107" s="147">
        <f t="shared" si="16"/>
        <v>185</v>
      </c>
      <c r="S107" s="120">
        <v>202</v>
      </c>
      <c r="T107" s="120">
        <v>202</v>
      </c>
      <c r="U107" s="120">
        <v>202</v>
      </c>
      <c r="V107" s="119">
        <v>201</v>
      </c>
      <c r="W107" s="121"/>
    </row>
    <row r="108" spans="1:23" ht="23.25" customHeight="1" x14ac:dyDescent="0.45">
      <c r="A108" s="136" t="s">
        <v>114</v>
      </c>
      <c r="B108" s="26" t="s">
        <v>20</v>
      </c>
      <c r="C108" s="118">
        <v>209</v>
      </c>
      <c r="D108" s="118">
        <v>1</v>
      </c>
      <c r="E108" s="118">
        <v>0</v>
      </c>
      <c r="F108" s="118">
        <v>0</v>
      </c>
      <c r="G108" s="118">
        <v>0</v>
      </c>
      <c r="H108" s="147">
        <f t="shared" si="13"/>
        <v>210</v>
      </c>
      <c r="I108" s="152">
        <v>46</v>
      </c>
      <c r="J108" s="147">
        <f t="shared" si="14"/>
        <v>256</v>
      </c>
      <c r="K108" s="120">
        <v>139</v>
      </c>
      <c r="L108" s="118">
        <v>0</v>
      </c>
      <c r="M108" s="118">
        <v>0</v>
      </c>
      <c r="N108" s="118">
        <v>0</v>
      </c>
      <c r="O108" s="28">
        <v>0</v>
      </c>
      <c r="P108" s="147">
        <f t="shared" si="15"/>
        <v>139</v>
      </c>
      <c r="Q108" s="152">
        <v>41</v>
      </c>
      <c r="R108" s="147">
        <f t="shared" si="16"/>
        <v>180</v>
      </c>
      <c r="S108" s="120">
        <v>118</v>
      </c>
      <c r="T108" s="120">
        <v>426</v>
      </c>
      <c r="U108" s="120">
        <v>147</v>
      </c>
      <c r="V108" s="119">
        <v>118</v>
      </c>
      <c r="W108" s="121"/>
    </row>
    <row r="109" spans="1:23" ht="23.25" customHeight="1" x14ac:dyDescent="0.45">
      <c r="A109" s="136" t="s">
        <v>115</v>
      </c>
      <c r="B109" s="26" t="s">
        <v>48</v>
      </c>
      <c r="C109" s="27">
        <v>138</v>
      </c>
      <c r="D109" s="118">
        <v>2</v>
      </c>
      <c r="E109" s="118">
        <v>6</v>
      </c>
      <c r="F109" s="118">
        <v>4</v>
      </c>
      <c r="G109" s="28">
        <v>0</v>
      </c>
      <c r="H109" s="147">
        <f t="shared" si="13"/>
        <v>150</v>
      </c>
      <c r="I109" s="152">
        <v>0</v>
      </c>
      <c r="J109" s="147">
        <f t="shared" si="14"/>
        <v>150</v>
      </c>
      <c r="K109" s="120">
        <v>69</v>
      </c>
      <c r="L109" s="118">
        <v>2</v>
      </c>
      <c r="M109" s="118">
        <v>1</v>
      </c>
      <c r="N109" s="118">
        <v>0</v>
      </c>
      <c r="O109" s="28">
        <v>0</v>
      </c>
      <c r="P109" s="147">
        <f t="shared" si="15"/>
        <v>72</v>
      </c>
      <c r="Q109" s="152">
        <v>6</v>
      </c>
      <c r="R109" s="147">
        <f t="shared" si="16"/>
        <v>78</v>
      </c>
      <c r="S109" s="120">
        <v>100</v>
      </c>
      <c r="T109" s="120">
        <v>134</v>
      </c>
      <c r="U109" s="120">
        <v>100</v>
      </c>
      <c r="V109" s="119">
        <v>100</v>
      </c>
      <c r="W109" s="121"/>
    </row>
    <row r="110" spans="1:23" ht="23.25" customHeight="1" x14ac:dyDescent="0.45">
      <c r="A110" s="136" t="s">
        <v>190</v>
      </c>
      <c r="B110" s="26" t="s">
        <v>170</v>
      </c>
      <c r="C110" s="27">
        <v>105</v>
      </c>
      <c r="D110" s="118">
        <v>1</v>
      </c>
      <c r="E110" s="118">
        <v>5</v>
      </c>
      <c r="F110" s="118">
        <v>2</v>
      </c>
      <c r="G110" s="28">
        <v>0</v>
      </c>
      <c r="H110" s="147">
        <f t="shared" si="13"/>
        <v>113</v>
      </c>
      <c r="I110" s="152">
        <v>3</v>
      </c>
      <c r="J110" s="147">
        <f t="shared" si="14"/>
        <v>116</v>
      </c>
      <c r="K110" s="120">
        <v>23</v>
      </c>
      <c r="L110" s="118">
        <v>1</v>
      </c>
      <c r="M110" s="118">
        <v>0</v>
      </c>
      <c r="N110" s="118">
        <v>1</v>
      </c>
      <c r="O110" s="28">
        <v>0</v>
      </c>
      <c r="P110" s="147">
        <f t="shared" si="15"/>
        <v>25</v>
      </c>
      <c r="Q110" s="152">
        <v>0</v>
      </c>
      <c r="R110" s="147">
        <f t="shared" si="16"/>
        <v>25</v>
      </c>
      <c r="S110" s="120">
        <v>50</v>
      </c>
      <c r="T110" s="120">
        <v>114</v>
      </c>
      <c r="U110" s="120">
        <v>58</v>
      </c>
      <c r="V110" s="119">
        <v>47</v>
      </c>
      <c r="W110" s="121"/>
    </row>
    <row r="111" spans="1:23" ht="23.25" customHeight="1" x14ac:dyDescent="0.45">
      <c r="A111" s="136" t="s">
        <v>138</v>
      </c>
      <c r="B111" s="26" t="s">
        <v>33</v>
      </c>
      <c r="C111" s="27">
        <v>280</v>
      </c>
      <c r="D111" s="118">
        <v>2</v>
      </c>
      <c r="E111" s="118">
        <v>4</v>
      </c>
      <c r="F111" s="118">
        <v>2</v>
      </c>
      <c r="G111" s="28">
        <v>0</v>
      </c>
      <c r="H111" s="147">
        <f t="shared" si="13"/>
        <v>288</v>
      </c>
      <c r="I111" s="152">
        <v>27</v>
      </c>
      <c r="J111" s="147">
        <f t="shared" si="14"/>
        <v>315</v>
      </c>
      <c r="K111" s="120">
        <v>201</v>
      </c>
      <c r="L111" s="118">
        <v>1</v>
      </c>
      <c r="M111" s="118">
        <v>3</v>
      </c>
      <c r="N111" s="118">
        <v>3</v>
      </c>
      <c r="O111" s="28">
        <v>0</v>
      </c>
      <c r="P111" s="147">
        <f t="shared" si="15"/>
        <v>208</v>
      </c>
      <c r="Q111" s="152">
        <v>13</v>
      </c>
      <c r="R111" s="147">
        <f t="shared" si="16"/>
        <v>221</v>
      </c>
      <c r="S111" s="120">
        <v>350</v>
      </c>
      <c r="T111" s="120">
        <v>510</v>
      </c>
      <c r="U111" s="120">
        <v>363</v>
      </c>
      <c r="V111" s="119">
        <v>288</v>
      </c>
      <c r="W111" s="121"/>
    </row>
    <row r="112" spans="1:23" ht="23.25" customHeight="1" x14ac:dyDescent="0.45">
      <c r="A112" s="136" t="s">
        <v>196</v>
      </c>
      <c r="B112" s="26" t="s">
        <v>76</v>
      </c>
      <c r="C112" s="27">
        <v>13</v>
      </c>
      <c r="D112" s="118">
        <v>0</v>
      </c>
      <c r="E112" s="118">
        <v>0</v>
      </c>
      <c r="F112" s="118">
        <v>0</v>
      </c>
      <c r="G112" s="28">
        <v>0</v>
      </c>
      <c r="H112" s="147">
        <f t="shared" si="13"/>
        <v>13</v>
      </c>
      <c r="I112" s="152">
        <v>6</v>
      </c>
      <c r="J112" s="147">
        <f t="shared" si="14"/>
        <v>19</v>
      </c>
      <c r="K112" s="120">
        <v>0</v>
      </c>
      <c r="L112" s="120">
        <v>0</v>
      </c>
      <c r="M112" s="120">
        <v>0</v>
      </c>
      <c r="N112" s="120">
        <v>0</v>
      </c>
      <c r="O112" s="29">
        <v>0</v>
      </c>
      <c r="P112" s="147">
        <f t="shared" si="15"/>
        <v>0</v>
      </c>
      <c r="Q112" s="152">
        <v>11</v>
      </c>
      <c r="R112" s="147">
        <f t="shared" si="16"/>
        <v>11</v>
      </c>
      <c r="S112" s="120">
        <v>30</v>
      </c>
      <c r="T112" s="120">
        <v>16</v>
      </c>
      <c r="U112" s="120">
        <v>16</v>
      </c>
      <c r="V112" s="119">
        <v>16</v>
      </c>
      <c r="W112" s="121"/>
    </row>
    <row r="113" spans="1:23" ht="23.25" customHeight="1" x14ac:dyDescent="0.45">
      <c r="A113" s="136" t="s">
        <v>116</v>
      </c>
      <c r="B113" s="26" t="s">
        <v>73</v>
      </c>
      <c r="C113" s="153">
        <v>481</v>
      </c>
      <c r="D113" s="118">
        <v>0</v>
      </c>
      <c r="E113" s="118">
        <v>0</v>
      </c>
      <c r="F113" s="118">
        <v>0</v>
      </c>
      <c r="G113" s="28">
        <v>0</v>
      </c>
      <c r="H113" s="147">
        <f t="shared" si="13"/>
        <v>481</v>
      </c>
      <c r="I113" s="152">
        <v>0</v>
      </c>
      <c r="J113" s="147">
        <f t="shared" si="14"/>
        <v>481</v>
      </c>
      <c r="K113" s="139">
        <v>149</v>
      </c>
      <c r="L113" s="120">
        <v>0</v>
      </c>
      <c r="M113" s="120">
        <v>0</v>
      </c>
      <c r="N113" s="120">
        <v>0</v>
      </c>
      <c r="O113" s="29">
        <v>0</v>
      </c>
      <c r="P113" s="147">
        <f t="shared" si="15"/>
        <v>149</v>
      </c>
      <c r="Q113" s="152">
        <v>0</v>
      </c>
      <c r="R113" s="147">
        <f t="shared" si="16"/>
        <v>149</v>
      </c>
      <c r="S113" s="120">
        <v>202</v>
      </c>
      <c r="T113" s="120">
        <v>317</v>
      </c>
      <c r="U113" s="120">
        <v>244</v>
      </c>
      <c r="V113" s="119">
        <v>202</v>
      </c>
      <c r="W113" s="121"/>
    </row>
    <row r="114" spans="1:23" ht="23.25" customHeight="1" x14ac:dyDescent="0.45">
      <c r="A114" s="136" t="s">
        <v>201</v>
      </c>
      <c r="B114" s="26" t="s">
        <v>181</v>
      </c>
      <c r="C114" s="27">
        <v>61</v>
      </c>
      <c r="D114" s="118">
        <v>0</v>
      </c>
      <c r="E114" s="118">
        <v>0</v>
      </c>
      <c r="F114" s="118">
        <v>0</v>
      </c>
      <c r="G114" s="28">
        <v>0</v>
      </c>
      <c r="H114" s="147">
        <f t="shared" si="13"/>
        <v>61</v>
      </c>
      <c r="I114" s="152">
        <v>10</v>
      </c>
      <c r="J114" s="147">
        <f t="shared" si="14"/>
        <v>71</v>
      </c>
      <c r="K114" s="120">
        <v>10</v>
      </c>
      <c r="L114" s="120">
        <v>0</v>
      </c>
      <c r="M114" s="120">
        <v>0</v>
      </c>
      <c r="N114" s="120">
        <v>1</v>
      </c>
      <c r="O114" s="29">
        <v>0</v>
      </c>
      <c r="P114" s="147">
        <f t="shared" si="15"/>
        <v>11</v>
      </c>
      <c r="Q114" s="152">
        <v>2</v>
      </c>
      <c r="R114" s="147">
        <f t="shared" si="16"/>
        <v>13</v>
      </c>
      <c r="S114" s="120">
        <v>30</v>
      </c>
      <c r="T114" s="120">
        <v>35</v>
      </c>
      <c r="U114" s="120">
        <v>35</v>
      </c>
      <c r="V114" s="119">
        <v>30</v>
      </c>
      <c r="W114" s="121"/>
    </row>
    <row r="115" spans="1:23" ht="23.25" customHeight="1" x14ac:dyDescent="0.45">
      <c r="A115" s="136" t="s">
        <v>117</v>
      </c>
      <c r="B115" s="26" t="s">
        <v>118</v>
      </c>
      <c r="C115" s="27">
        <v>182</v>
      </c>
      <c r="D115" s="118">
        <v>0</v>
      </c>
      <c r="E115" s="118">
        <v>0</v>
      </c>
      <c r="F115" s="118">
        <v>0</v>
      </c>
      <c r="G115" s="28">
        <v>0</v>
      </c>
      <c r="H115" s="147">
        <f t="shared" si="13"/>
        <v>182</v>
      </c>
      <c r="I115" s="152">
        <v>0</v>
      </c>
      <c r="J115" s="147">
        <f t="shared" si="14"/>
        <v>182</v>
      </c>
      <c r="K115" s="120">
        <v>86</v>
      </c>
      <c r="L115" s="118">
        <v>0</v>
      </c>
      <c r="M115" s="120">
        <v>0</v>
      </c>
      <c r="N115" s="118">
        <v>0</v>
      </c>
      <c r="O115" s="29">
        <v>0</v>
      </c>
      <c r="P115" s="147">
        <f t="shared" si="15"/>
        <v>86</v>
      </c>
      <c r="Q115" s="152">
        <v>0</v>
      </c>
      <c r="R115" s="147">
        <f t="shared" si="16"/>
        <v>86</v>
      </c>
      <c r="S115" s="120">
        <v>100</v>
      </c>
      <c r="T115" s="120">
        <v>119</v>
      </c>
      <c r="U115" s="120">
        <v>116</v>
      </c>
      <c r="V115" s="119">
        <v>97</v>
      </c>
      <c r="W115" s="121"/>
    </row>
    <row r="116" spans="1:23" ht="23.25" customHeight="1" x14ac:dyDescent="0.45">
      <c r="A116" s="178" t="s">
        <v>223</v>
      </c>
      <c r="B116" s="26" t="s">
        <v>8</v>
      </c>
      <c r="C116" s="27">
        <v>549</v>
      </c>
      <c r="D116" s="118">
        <v>17</v>
      </c>
      <c r="E116" s="118">
        <v>8</v>
      </c>
      <c r="F116" s="118">
        <v>5</v>
      </c>
      <c r="G116" s="28">
        <v>0</v>
      </c>
      <c r="H116" s="147">
        <f t="shared" si="13"/>
        <v>579</v>
      </c>
      <c r="I116" s="152">
        <v>541</v>
      </c>
      <c r="J116" s="147">
        <f t="shared" si="14"/>
        <v>1120</v>
      </c>
      <c r="K116" s="120">
        <v>398</v>
      </c>
      <c r="L116" s="118">
        <v>1</v>
      </c>
      <c r="M116" s="120">
        <v>9</v>
      </c>
      <c r="N116" s="118">
        <v>1</v>
      </c>
      <c r="O116" s="29">
        <v>0</v>
      </c>
      <c r="P116" s="147">
        <f t="shared" si="15"/>
        <v>409</v>
      </c>
      <c r="Q116" s="152">
        <v>651</v>
      </c>
      <c r="R116" s="147">
        <f t="shared" si="16"/>
        <v>1060</v>
      </c>
      <c r="S116" s="120">
        <v>574</v>
      </c>
      <c r="T116" s="120">
        <v>791</v>
      </c>
      <c r="U116" s="120">
        <v>574</v>
      </c>
      <c r="V116" s="119">
        <v>495</v>
      </c>
      <c r="W116" s="121"/>
    </row>
    <row r="117" spans="1:23" ht="23.25" customHeight="1" x14ac:dyDescent="0.45">
      <c r="A117" s="178" t="s">
        <v>224</v>
      </c>
      <c r="B117" s="26" t="s">
        <v>36</v>
      </c>
      <c r="C117" s="27">
        <v>0</v>
      </c>
      <c r="D117" s="118">
        <v>8</v>
      </c>
      <c r="E117" s="118">
        <v>0</v>
      </c>
      <c r="F117" s="118">
        <v>2</v>
      </c>
      <c r="G117" s="28">
        <v>0</v>
      </c>
      <c r="H117" s="147">
        <f>SUM(C117:G117)</f>
        <v>10</v>
      </c>
      <c r="I117" s="152">
        <v>37</v>
      </c>
      <c r="J117" s="147">
        <f>SUM(H117:I117)</f>
        <v>47</v>
      </c>
      <c r="K117" s="120">
        <v>79</v>
      </c>
      <c r="L117" s="118">
        <v>1</v>
      </c>
      <c r="M117" s="118">
        <v>0</v>
      </c>
      <c r="N117" s="118">
        <v>6</v>
      </c>
      <c r="O117" s="28">
        <v>0</v>
      </c>
      <c r="P117" s="147">
        <f>SUM(K117:O117)</f>
        <v>86</v>
      </c>
      <c r="Q117" s="152">
        <v>33</v>
      </c>
      <c r="R117" s="147">
        <f>SUM(P117:Q117)</f>
        <v>119</v>
      </c>
      <c r="S117" s="120">
        <v>130</v>
      </c>
      <c r="T117" s="120">
        <v>150</v>
      </c>
      <c r="U117" s="120">
        <v>109</v>
      </c>
      <c r="V117" s="119">
        <v>96</v>
      </c>
      <c r="W117" s="121"/>
    </row>
    <row r="118" spans="1:23" ht="23.25" customHeight="1" x14ac:dyDescent="0.45">
      <c r="A118" s="136" t="s">
        <v>119</v>
      </c>
      <c r="B118" s="26" t="s">
        <v>120</v>
      </c>
      <c r="C118" s="27">
        <v>978</v>
      </c>
      <c r="D118" s="118">
        <v>0</v>
      </c>
      <c r="E118" s="118">
        <v>0</v>
      </c>
      <c r="F118" s="118">
        <v>0</v>
      </c>
      <c r="G118" s="28">
        <v>0</v>
      </c>
      <c r="H118" s="147">
        <f t="shared" si="13"/>
        <v>978</v>
      </c>
      <c r="I118" s="152">
        <v>76</v>
      </c>
      <c r="J118" s="147">
        <f t="shared" si="14"/>
        <v>1054</v>
      </c>
      <c r="K118" s="120">
        <v>410</v>
      </c>
      <c r="L118" s="118">
        <v>0</v>
      </c>
      <c r="M118" s="118">
        <v>0</v>
      </c>
      <c r="N118" s="118">
        <v>0</v>
      </c>
      <c r="O118" s="28">
        <v>0</v>
      </c>
      <c r="P118" s="147">
        <f t="shared" si="15"/>
        <v>410</v>
      </c>
      <c r="Q118" s="152">
        <v>29</v>
      </c>
      <c r="R118" s="147">
        <f t="shared" si="16"/>
        <v>439</v>
      </c>
      <c r="S118" s="120">
        <v>500</v>
      </c>
      <c r="T118" s="120">
        <v>1144</v>
      </c>
      <c r="U118" s="120">
        <v>580</v>
      </c>
      <c r="V118" s="119">
        <v>472</v>
      </c>
      <c r="W118" s="121"/>
    </row>
    <row r="119" spans="1:23" ht="23.25" customHeight="1" x14ac:dyDescent="0.45">
      <c r="A119" s="136" t="s">
        <v>187</v>
      </c>
      <c r="B119" s="26" t="s">
        <v>205</v>
      </c>
      <c r="C119" s="27">
        <v>97</v>
      </c>
      <c r="D119" s="118">
        <v>0</v>
      </c>
      <c r="E119" s="118">
        <v>0</v>
      </c>
      <c r="F119" s="118">
        <v>0</v>
      </c>
      <c r="G119" s="28">
        <v>0</v>
      </c>
      <c r="H119" s="147">
        <f t="shared" si="13"/>
        <v>97</v>
      </c>
      <c r="I119" s="152">
        <v>12</v>
      </c>
      <c r="J119" s="147">
        <f t="shared" si="14"/>
        <v>109</v>
      </c>
      <c r="K119" s="120">
        <v>53</v>
      </c>
      <c r="L119" s="118">
        <v>0</v>
      </c>
      <c r="M119" s="118">
        <v>0</v>
      </c>
      <c r="N119" s="118">
        <v>0</v>
      </c>
      <c r="O119" s="28">
        <v>0</v>
      </c>
      <c r="P119" s="147">
        <f t="shared" si="15"/>
        <v>53</v>
      </c>
      <c r="Q119" s="152">
        <v>9</v>
      </c>
      <c r="R119" s="147">
        <f t="shared" si="16"/>
        <v>62</v>
      </c>
      <c r="S119" s="120">
        <v>100</v>
      </c>
      <c r="T119" s="120">
        <v>155</v>
      </c>
      <c r="U119" s="120">
        <v>119</v>
      </c>
      <c r="V119" s="119">
        <v>88</v>
      </c>
      <c r="W119" s="121"/>
    </row>
    <row r="120" spans="1:23" ht="23.25" customHeight="1" x14ac:dyDescent="0.45">
      <c r="A120" s="136" t="s">
        <v>121</v>
      </c>
      <c r="B120" s="26" t="s">
        <v>25</v>
      </c>
      <c r="C120" s="27">
        <v>483</v>
      </c>
      <c r="D120" s="118">
        <v>5</v>
      </c>
      <c r="E120" s="118">
        <v>14</v>
      </c>
      <c r="F120" s="118">
        <v>10</v>
      </c>
      <c r="G120" s="28">
        <v>0</v>
      </c>
      <c r="H120" s="147">
        <f t="shared" si="13"/>
        <v>512</v>
      </c>
      <c r="I120" s="152">
        <v>0</v>
      </c>
      <c r="J120" s="147">
        <f t="shared" si="14"/>
        <v>512</v>
      </c>
      <c r="K120" s="120">
        <v>153</v>
      </c>
      <c r="L120" s="118">
        <v>1</v>
      </c>
      <c r="M120" s="118">
        <v>0</v>
      </c>
      <c r="N120" s="118">
        <v>1</v>
      </c>
      <c r="O120" s="28">
        <v>0</v>
      </c>
      <c r="P120" s="147">
        <f t="shared" si="15"/>
        <v>155</v>
      </c>
      <c r="Q120" s="152">
        <v>0</v>
      </c>
      <c r="R120" s="147">
        <f t="shared" si="16"/>
        <v>155</v>
      </c>
      <c r="S120" s="120">
        <v>230</v>
      </c>
      <c r="T120" s="120">
        <v>227</v>
      </c>
      <c r="U120" s="120">
        <v>227</v>
      </c>
      <c r="V120" s="119">
        <v>222</v>
      </c>
      <c r="W120" s="121"/>
    </row>
    <row r="121" spans="1:23" ht="23.25" customHeight="1" x14ac:dyDescent="0.45">
      <c r="A121" s="136" t="s">
        <v>179</v>
      </c>
      <c r="B121" s="26" t="s">
        <v>26</v>
      </c>
      <c r="C121" s="27">
        <v>64</v>
      </c>
      <c r="D121" s="118">
        <v>0</v>
      </c>
      <c r="E121" s="118">
        <v>0</v>
      </c>
      <c r="F121" s="118">
        <v>1</v>
      </c>
      <c r="G121" s="28">
        <v>0</v>
      </c>
      <c r="H121" s="147">
        <f t="shared" si="13"/>
        <v>65</v>
      </c>
      <c r="I121" s="152">
        <v>0</v>
      </c>
      <c r="J121" s="147">
        <f t="shared" si="14"/>
        <v>65</v>
      </c>
      <c r="K121" s="120">
        <v>35</v>
      </c>
      <c r="L121" s="118">
        <v>0</v>
      </c>
      <c r="M121" s="118">
        <v>0</v>
      </c>
      <c r="N121" s="118">
        <v>1</v>
      </c>
      <c r="O121" s="28">
        <v>0</v>
      </c>
      <c r="P121" s="147">
        <f t="shared" si="15"/>
        <v>36</v>
      </c>
      <c r="Q121" s="152">
        <v>0</v>
      </c>
      <c r="R121" s="147">
        <f t="shared" si="16"/>
        <v>36</v>
      </c>
      <c r="S121" s="120">
        <v>50</v>
      </c>
      <c r="T121" s="120">
        <v>177</v>
      </c>
      <c r="U121" s="120">
        <v>60</v>
      </c>
      <c r="V121" s="119">
        <v>32</v>
      </c>
      <c r="W121" s="121"/>
    </row>
    <row r="122" spans="1:23" ht="23.25" customHeight="1" x14ac:dyDescent="0.45">
      <c r="A122" s="136" t="s">
        <v>122</v>
      </c>
      <c r="B122" s="26" t="s">
        <v>73</v>
      </c>
      <c r="C122" s="27">
        <v>1152</v>
      </c>
      <c r="D122" s="118">
        <v>0</v>
      </c>
      <c r="E122" s="118">
        <v>0</v>
      </c>
      <c r="F122" s="118">
        <v>0</v>
      </c>
      <c r="G122" s="28">
        <v>0</v>
      </c>
      <c r="H122" s="147">
        <f t="shared" si="13"/>
        <v>1152</v>
      </c>
      <c r="I122" s="152">
        <v>8038</v>
      </c>
      <c r="J122" s="147">
        <f t="shared" si="14"/>
        <v>9190</v>
      </c>
      <c r="K122" s="116">
        <v>532</v>
      </c>
      <c r="L122" s="118">
        <v>0</v>
      </c>
      <c r="M122" s="118">
        <v>0</v>
      </c>
      <c r="N122" s="118">
        <v>0</v>
      </c>
      <c r="O122" s="28">
        <v>0</v>
      </c>
      <c r="P122" s="147">
        <f t="shared" si="15"/>
        <v>532</v>
      </c>
      <c r="Q122" s="152">
        <v>1446</v>
      </c>
      <c r="R122" s="147">
        <f t="shared" si="16"/>
        <v>1978</v>
      </c>
      <c r="S122" s="120">
        <v>634</v>
      </c>
      <c r="T122" s="120">
        <v>1938</v>
      </c>
      <c r="U122" s="120">
        <v>641</v>
      </c>
      <c r="V122" s="119">
        <v>634</v>
      </c>
      <c r="W122" s="121"/>
    </row>
    <row r="123" spans="1:23" ht="23.25" customHeight="1" x14ac:dyDescent="0.45">
      <c r="A123" s="136" t="s">
        <v>123</v>
      </c>
      <c r="B123" s="26" t="s">
        <v>17</v>
      </c>
      <c r="C123" s="27">
        <v>302</v>
      </c>
      <c r="D123" s="118">
        <v>0</v>
      </c>
      <c r="E123" s="118">
        <v>0</v>
      </c>
      <c r="F123" s="118">
        <v>0</v>
      </c>
      <c r="G123" s="28">
        <v>0</v>
      </c>
      <c r="H123" s="147">
        <f t="shared" si="13"/>
        <v>302</v>
      </c>
      <c r="I123" s="152">
        <v>7</v>
      </c>
      <c r="J123" s="147">
        <f t="shared" si="14"/>
        <v>309</v>
      </c>
      <c r="K123" s="120">
        <v>117</v>
      </c>
      <c r="L123" s="118">
        <v>0</v>
      </c>
      <c r="M123" s="118">
        <v>0</v>
      </c>
      <c r="N123" s="118">
        <v>0</v>
      </c>
      <c r="O123" s="28">
        <v>0</v>
      </c>
      <c r="P123" s="147">
        <f t="shared" si="15"/>
        <v>117</v>
      </c>
      <c r="Q123" s="152">
        <v>15</v>
      </c>
      <c r="R123" s="147">
        <f t="shared" si="16"/>
        <v>132</v>
      </c>
      <c r="S123" s="120">
        <v>125</v>
      </c>
      <c r="T123" s="120">
        <v>176</v>
      </c>
      <c r="U123" s="120">
        <v>125</v>
      </c>
      <c r="V123" s="119">
        <v>124</v>
      </c>
      <c r="W123" s="121"/>
    </row>
    <row r="124" spans="1:23" ht="23.25" customHeight="1" x14ac:dyDescent="0.45">
      <c r="A124" s="136" t="s">
        <v>124</v>
      </c>
      <c r="B124" s="26" t="s">
        <v>36</v>
      </c>
      <c r="C124" s="27">
        <v>373</v>
      </c>
      <c r="D124" s="118">
        <v>0</v>
      </c>
      <c r="E124" s="118">
        <v>0</v>
      </c>
      <c r="F124" s="118">
        <v>0</v>
      </c>
      <c r="G124" s="28">
        <v>0</v>
      </c>
      <c r="H124" s="147">
        <f t="shared" si="13"/>
        <v>373</v>
      </c>
      <c r="I124" s="152">
        <v>101</v>
      </c>
      <c r="J124" s="147">
        <f t="shared" si="14"/>
        <v>474</v>
      </c>
      <c r="K124" s="120">
        <v>224</v>
      </c>
      <c r="L124" s="118">
        <v>0</v>
      </c>
      <c r="M124" s="118">
        <v>0</v>
      </c>
      <c r="N124" s="118">
        <v>0</v>
      </c>
      <c r="O124" s="28">
        <v>0</v>
      </c>
      <c r="P124" s="147">
        <f t="shared" si="15"/>
        <v>224</v>
      </c>
      <c r="Q124" s="152">
        <v>77</v>
      </c>
      <c r="R124" s="147">
        <f t="shared" si="16"/>
        <v>301</v>
      </c>
      <c r="S124" s="120">
        <v>258</v>
      </c>
      <c r="T124" s="120">
        <v>380</v>
      </c>
      <c r="U124" s="120">
        <v>258</v>
      </c>
      <c r="V124" s="119">
        <v>258</v>
      </c>
      <c r="W124" s="121"/>
    </row>
    <row r="125" spans="1:23" ht="23.25" customHeight="1" x14ac:dyDescent="0.45">
      <c r="A125" s="136" t="s">
        <v>125</v>
      </c>
      <c r="B125" s="26" t="s">
        <v>30</v>
      </c>
      <c r="C125" s="118">
        <v>503</v>
      </c>
      <c r="D125" s="118">
        <v>0</v>
      </c>
      <c r="E125" s="118">
        <v>0</v>
      </c>
      <c r="F125" s="118">
        <v>0</v>
      </c>
      <c r="G125" s="118">
        <v>0</v>
      </c>
      <c r="H125" s="147">
        <f t="shared" si="13"/>
        <v>503</v>
      </c>
      <c r="I125" s="62">
        <v>51</v>
      </c>
      <c r="J125" s="147">
        <f t="shared" si="14"/>
        <v>554</v>
      </c>
      <c r="K125" s="120">
        <v>326</v>
      </c>
      <c r="L125" s="120">
        <v>0</v>
      </c>
      <c r="M125" s="120">
        <v>0</v>
      </c>
      <c r="N125" s="120">
        <v>0</v>
      </c>
      <c r="O125" s="29">
        <v>0</v>
      </c>
      <c r="P125" s="147">
        <f t="shared" si="15"/>
        <v>326</v>
      </c>
      <c r="Q125" s="152">
        <v>63</v>
      </c>
      <c r="R125" s="147">
        <f t="shared" si="16"/>
        <v>389</v>
      </c>
      <c r="S125" s="120">
        <v>474</v>
      </c>
      <c r="T125" s="120">
        <v>474</v>
      </c>
      <c r="U125" s="120">
        <v>474</v>
      </c>
      <c r="V125" s="119">
        <v>354</v>
      </c>
      <c r="W125" s="121"/>
    </row>
    <row r="126" spans="1:23" ht="23.25" customHeight="1" x14ac:dyDescent="0.45">
      <c r="A126" s="136" t="s">
        <v>191</v>
      </c>
      <c r="B126" s="26" t="s">
        <v>62</v>
      </c>
      <c r="C126" s="27">
        <v>114</v>
      </c>
      <c r="D126" s="118">
        <v>0</v>
      </c>
      <c r="E126" s="118">
        <v>0</v>
      </c>
      <c r="F126" s="118">
        <v>0</v>
      </c>
      <c r="G126" s="28">
        <v>0</v>
      </c>
      <c r="H126" s="147">
        <f t="shared" si="13"/>
        <v>114</v>
      </c>
      <c r="I126" s="152">
        <v>34</v>
      </c>
      <c r="J126" s="147">
        <f t="shared" si="14"/>
        <v>148</v>
      </c>
      <c r="K126" s="120">
        <v>49</v>
      </c>
      <c r="L126" s="118">
        <v>0</v>
      </c>
      <c r="M126" s="118">
        <v>0</v>
      </c>
      <c r="N126" s="118">
        <v>0</v>
      </c>
      <c r="O126" s="28">
        <v>0</v>
      </c>
      <c r="P126" s="147">
        <f t="shared" si="15"/>
        <v>49</v>
      </c>
      <c r="Q126" s="152">
        <v>4</v>
      </c>
      <c r="R126" s="147">
        <f t="shared" si="16"/>
        <v>53</v>
      </c>
      <c r="S126" s="120">
        <v>80</v>
      </c>
      <c r="T126" s="120">
        <v>73</v>
      </c>
      <c r="U126" s="120">
        <v>63</v>
      </c>
      <c r="V126" s="119">
        <v>63</v>
      </c>
      <c r="W126" s="121"/>
    </row>
    <row r="127" spans="1:23" ht="23.25" customHeight="1" x14ac:dyDescent="0.45">
      <c r="A127" s="136" t="s">
        <v>202</v>
      </c>
      <c r="B127" s="26" t="s">
        <v>71</v>
      </c>
      <c r="C127" s="27">
        <v>236</v>
      </c>
      <c r="D127" s="118">
        <v>1</v>
      </c>
      <c r="E127" s="118">
        <v>15</v>
      </c>
      <c r="F127" s="118">
        <v>4</v>
      </c>
      <c r="G127" s="28">
        <v>0</v>
      </c>
      <c r="H127" s="147">
        <f t="shared" si="13"/>
        <v>256</v>
      </c>
      <c r="I127" s="152">
        <v>24</v>
      </c>
      <c r="J127" s="147">
        <f t="shared" si="14"/>
        <v>280</v>
      </c>
      <c r="K127" s="120">
        <v>112</v>
      </c>
      <c r="L127" s="118">
        <v>0</v>
      </c>
      <c r="M127" s="118">
        <v>19</v>
      </c>
      <c r="N127" s="118">
        <v>5</v>
      </c>
      <c r="O127" s="28">
        <v>0</v>
      </c>
      <c r="P127" s="147">
        <f t="shared" si="15"/>
        <v>136</v>
      </c>
      <c r="Q127" s="29">
        <v>8</v>
      </c>
      <c r="R127" s="147">
        <f t="shared" si="16"/>
        <v>144</v>
      </c>
      <c r="S127" s="120">
        <v>150</v>
      </c>
      <c r="T127" s="120">
        <v>296</v>
      </c>
      <c r="U127" s="120">
        <v>153</v>
      </c>
      <c r="V127" s="119">
        <v>148</v>
      </c>
      <c r="W127" s="121"/>
    </row>
    <row r="128" spans="1:23" ht="23.25" customHeight="1" x14ac:dyDescent="0.45">
      <c r="A128" s="136" t="s">
        <v>164</v>
      </c>
      <c r="B128" s="26" t="s">
        <v>80</v>
      </c>
      <c r="C128" s="153">
        <v>652</v>
      </c>
      <c r="D128" s="118">
        <v>0</v>
      </c>
      <c r="E128" s="118">
        <v>0</v>
      </c>
      <c r="F128" s="118">
        <v>8</v>
      </c>
      <c r="G128" s="28">
        <v>0</v>
      </c>
      <c r="H128" s="147">
        <f t="shared" si="13"/>
        <v>660</v>
      </c>
      <c r="I128" s="152">
        <v>176</v>
      </c>
      <c r="J128" s="147">
        <f t="shared" si="14"/>
        <v>836</v>
      </c>
      <c r="K128" s="120">
        <v>306</v>
      </c>
      <c r="L128" s="118">
        <v>0</v>
      </c>
      <c r="M128" s="118">
        <v>0</v>
      </c>
      <c r="N128" s="118">
        <v>9</v>
      </c>
      <c r="O128" s="28">
        <v>0</v>
      </c>
      <c r="P128" s="147">
        <f t="shared" si="15"/>
        <v>315</v>
      </c>
      <c r="Q128" s="29">
        <v>68</v>
      </c>
      <c r="R128" s="147">
        <f t="shared" si="16"/>
        <v>383</v>
      </c>
      <c r="S128" s="120">
        <v>398</v>
      </c>
      <c r="T128" s="120">
        <v>986</v>
      </c>
      <c r="U128" s="120">
        <v>437</v>
      </c>
      <c r="V128" s="119">
        <v>376</v>
      </c>
      <c r="W128" s="121"/>
    </row>
    <row r="129" spans="1:23" ht="23.25" customHeight="1" x14ac:dyDescent="0.45">
      <c r="A129" s="136" t="s">
        <v>126</v>
      </c>
      <c r="B129" s="26" t="s">
        <v>18</v>
      </c>
      <c r="C129" s="27">
        <v>243</v>
      </c>
      <c r="D129" s="118">
        <v>6</v>
      </c>
      <c r="E129" s="118">
        <v>0</v>
      </c>
      <c r="F129" s="118">
        <v>4</v>
      </c>
      <c r="G129" s="28">
        <v>0</v>
      </c>
      <c r="H129" s="147">
        <f t="shared" si="13"/>
        <v>253</v>
      </c>
      <c r="I129" s="152">
        <v>16</v>
      </c>
      <c r="J129" s="147">
        <f t="shared" si="14"/>
        <v>269</v>
      </c>
      <c r="K129" s="120">
        <v>62</v>
      </c>
      <c r="L129" s="118">
        <v>0</v>
      </c>
      <c r="M129" s="118">
        <v>0</v>
      </c>
      <c r="N129" s="118">
        <v>1</v>
      </c>
      <c r="O129" s="28">
        <v>0</v>
      </c>
      <c r="P129" s="147">
        <f t="shared" si="15"/>
        <v>63</v>
      </c>
      <c r="Q129" s="29">
        <v>27</v>
      </c>
      <c r="R129" s="147">
        <f t="shared" si="16"/>
        <v>90</v>
      </c>
      <c r="S129" s="120">
        <v>120</v>
      </c>
      <c r="T129" s="120">
        <v>194</v>
      </c>
      <c r="U129" s="120">
        <v>149</v>
      </c>
      <c r="V129" s="119">
        <v>114</v>
      </c>
      <c r="W129" s="121"/>
    </row>
    <row r="130" spans="1:23" ht="23.25" customHeight="1" x14ac:dyDescent="0.45">
      <c r="A130" s="136" t="s">
        <v>127</v>
      </c>
      <c r="B130" s="26" t="s">
        <v>26</v>
      </c>
      <c r="C130" s="27">
        <v>541</v>
      </c>
      <c r="D130" s="118">
        <v>0</v>
      </c>
      <c r="E130" s="118">
        <v>0</v>
      </c>
      <c r="F130" s="118">
        <v>0</v>
      </c>
      <c r="G130" s="28">
        <v>0</v>
      </c>
      <c r="H130" s="147">
        <f t="shared" si="13"/>
        <v>541</v>
      </c>
      <c r="I130" s="152">
        <v>89</v>
      </c>
      <c r="J130" s="147">
        <f t="shared" si="14"/>
        <v>630</v>
      </c>
      <c r="K130" s="120">
        <v>347</v>
      </c>
      <c r="L130" s="118">
        <v>0</v>
      </c>
      <c r="M130" s="118">
        <v>0</v>
      </c>
      <c r="N130" s="118">
        <v>0</v>
      </c>
      <c r="O130" s="28">
        <v>0</v>
      </c>
      <c r="P130" s="147">
        <f t="shared" si="15"/>
        <v>347</v>
      </c>
      <c r="Q130" s="29">
        <v>55</v>
      </c>
      <c r="R130" s="147">
        <f t="shared" si="16"/>
        <v>402</v>
      </c>
      <c r="S130" s="120">
        <v>381</v>
      </c>
      <c r="T130" s="120">
        <v>1306</v>
      </c>
      <c r="U130" s="120">
        <v>436</v>
      </c>
      <c r="V130" s="119">
        <v>381</v>
      </c>
      <c r="W130" s="121"/>
    </row>
    <row r="131" spans="1:23" ht="23.25" customHeight="1" x14ac:dyDescent="0.45">
      <c r="A131" s="136" t="s">
        <v>128</v>
      </c>
      <c r="B131" s="26" t="s">
        <v>18</v>
      </c>
      <c r="C131" s="27">
        <v>554</v>
      </c>
      <c r="D131" s="118">
        <v>0</v>
      </c>
      <c r="E131" s="118">
        <v>0</v>
      </c>
      <c r="F131" s="118">
        <v>0</v>
      </c>
      <c r="G131" s="28">
        <v>0</v>
      </c>
      <c r="H131" s="147">
        <f t="shared" si="13"/>
        <v>554</v>
      </c>
      <c r="I131" s="152">
        <v>0</v>
      </c>
      <c r="J131" s="147">
        <f t="shared" si="14"/>
        <v>554</v>
      </c>
      <c r="K131" s="120">
        <v>292</v>
      </c>
      <c r="L131" s="118">
        <v>0</v>
      </c>
      <c r="M131" s="118">
        <v>0</v>
      </c>
      <c r="N131" s="118">
        <v>0</v>
      </c>
      <c r="O131" s="28">
        <v>0</v>
      </c>
      <c r="P131" s="147">
        <f t="shared" si="15"/>
        <v>292</v>
      </c>
      <c r="Q131" s="29">
        <v>0</v>
      </c>
      <c r="R131" s="147">
        <f t="shared" si="16"/>
        <v>292</v>
      </c>
      <c r="S131" s="120">
        <v>341</v>
      </c>
      <c r="T131" s="120">
        <v>541</v>
      </c>
      <c r="U131" s="120">
        <v>435</v>
      </c>
      <c r="V131" s="119">
        <v>334</v>
      </c>
      <c r="W131" s="121"/>
    </row>
    <row r="132" spans="1:23" ht="23.25" customHeight="1" x14ac:dyDescent="0.45">
      <c r="A132" s="136" t="s">
        <v>203</v>
      </c>
      <c r="B132" s="26" t="s">
        <v>18</v>
      </c>
      <c r="C132" s="27">
        <v>0</v>
      </c>
      <c r="D132" s="118">
        <v>1</v>
      </c>
      <c r="E132" s="118">
        <v>0</v>
      </c>
      <c r="F132" s="118">
        <v>8</v>
      </c>
      <c r="G132" s="28">
        <v>0</v>
      </c>
      <c r="H132" s="147">
        <f t="shared" si="13"/>
        <v>9</v>
      </c>
      <c r="I132" s="29">
        <v>0</v>
      </c>
      <c r="J132" s="147">
        <f t="shared" si="14"/>
        <v>9</v>
      </c>
      <c r="K132" s="120">
        <v>0</v>
      </c>
      <c r="L132" s="118">
        <v>0</v>
      </c>
      <c r="M132" s="118">
        <v>0</v>
      </c>
      <c r="N132" s="118">
        <v>0</v>
      </c>
      <c r="O132" s="28">
        <v>0</v>
      </c>
      <c r="P132" s="147">
        <f t="shared" si="15"/>
        <v>0</v>
      </c>
      <c r="Q132" s="29">
        <v>0</v>
      </c>
      <c r="R132" s="147">
        <f t="shared" si="16"/>
        <v>0</v>
      </c>
      <c r="S132" s="120">
        <v>120</v>
      </c>
      <c r="T132" s="120">
        <v>74</v>
      </c>
      <c r="U132" s="120">
        <v>68</v>
      </c>
      <c r="V132" s="119">
        <v>62</v>
      </c>
      <c r="W132" s="121"/>
    </row>
    <row r="133" spans="1:23" ht="23.25" customHeight="1" x14ac:dyDescent="0.45">
      <c r="A133" s="136" t="s">
        <v>180</v>
      </c>
      <c r="B133" s="26" t="s">
        <v>22</v>
      </c>
      <c r="C133" s="27">
        <v>300</v>
      </c>
      <c r="D133" s="118">
        <v>0</v>
      </c>
      <c r="E133" s="118">
        <v>0</v>
      </c>
      <c r="F133" s="118">
        <v>26</v>
      </c>
      <c r="G133" s="28">
        <v>0</v>
      </c>
      <c r="H133" s="147">
        <f t="shared" si="13"/>
        <v>326</v>
      </c>
      <c r="I133" s="29">
        <v>9</v>
      </c>
      <c r="J133" s="147">
        <f t="shared" si="14"/>
        <v>335</v>
      </c>
      <c r="K133" s="120">
        <v>178</v>
      </c>
      <c r="L133" s="118">
        <v>0</v>
      </c>
      <c r="M133" s="118">
        <v>11</v>
      </c>
      <c r="N133" s="118">
        <v>0</v>
      </c>
      <c r="O133" s="28">
        <v>0</v>
      </c>
      <c r="P133" s="147">
        <f t="shared" si="15"/>
        <v>189</v>
      </c>
      <c r="Q133" s="29">
        <v>1</v>
      </c>
      <c r="R133" s="147">
        <f t="shared" si="16"/>
        <v>190</v>
      </c>
      <c r="S133" s="120">
        <v>300</v>
      </c>
      <c r="T133" s="120">
        <v>218</v>
      </c>
      <c r="U133" s="120">
        <v>218</v>
      </c>
      <c r="V133" s="119">
        <v>218</v>
      </c>
      <c r="W133"/>
    </row>
    <row r="134" spans="1:23" s="19" customFormat="1" ht="21.95" customHeight="1" x14ac:dyDescent="0.45">
      <c r="A134" s="136" t="s">
        <v>129</v>
      </c>
      <c r="B134" s="26" t="s">
        <v>130</v>
      </c>
      <c r="C134" s="27">
        <v>148</v>
      </c>
      <c r="D134" s="118">
        <v>0</v>
      </c>
      <c r="E134" s="118">
        <v>0</v>
      </c>
      <c r="F134" s="118">
        <v>7</v>
      </c>
      <c r="G134" s="28">
        <v>0</v>
      </c>
      <c r="H134" s="147">
        <f t="shared" si="13"/>
        <v>155</v>
      </c>
      <c r="I134" s="29">
        <v>102</v>
      </c>
      <c r="J134" s="147">
        <f>SUM(H134:I134)</f>
        <v>257</v>
      </c>
      <c r="K134" s="120">
        <v>68</v>
      </c>
      <c r="L134" s="120">
        <v>0</v>
      </c>
      <c r="M134" s="120">
        <v>0</v>
      </c>
      <c r="N134" s="120">
        <v>5</v>
      </c>
      <c r="O134" s="29">
        <v>0</v>
      </c>
      <c r="P134" s="147">
        <f t="shared" si="15"/>
        <v>73</v>
      </c>
      <c r="Q134" s="29">
        <v>72</v>
      </c>
      <c r="R134" s="147">
        <f t="shared" si="16"/>
        <v>145</v>
      </c>
      <c r="S134" s="120">
        <v>90</v>
      </c>
      <c r="T134" s="120">
        <v>141</v>
      </c>
      <c r="U134" s="120">
        <v>90</v>
      </c>
      <c r="V134" s="119">
        <v>81</v>
      </c>
      <c r="W134"/>
    </row>
    <row r="135" spans="1:23" ht="20.25" customHeight="1" thickBot="1" x14ac:dyDescent="0.5">
      <c r="A135" s="137" t="s">
        <v>131</v>
      </c>
      <c r="B135" s="30" t="s">
        <v>17</v>
      </c>
      <c r="C135" s="27">
        <v>60</v>
      </c>
      <c r="D135" s="118">
        <v>4</v>
      </c>
      <c r="E135" s="118">
        <v>24</v>
      </c>
      <c r="F135" s="118">
        <v>17</v>
      </c>
      <c r="G135" s="28">
        <v>0</v>
      </c>
      <c r="H135" s="147">
        <f t="shared" si="13"/>
        <v>105</v>
      </c>
      <c r="I135" s="29">
        <v>908</v>
      </c>
      <c r="J135" s="147">
        <f>SUM(H135:I135)</f>
        <v>1013</v>
      </c>
      <c r="K135" s="120">
        <v>39</v>
      </c>
      <c r="L135" s="120">
        <v>2</v>
      </c>
      <c r="M135" s="120">
        <v>10</v>
      </c>
      <c r="N135" s="120">
        <v>8</v>
      </c>
      <c r="O135" s="29">
        <v>0</v>
      </c>
      <c r="P135" s="147">
        <f t="shared" si="15"/>
        <v>59</v>
      </c>
      <c r="Q135" s="29">
        <v>324</v>
      </c>
      <c r="R135" s="147">
        <f t="shared" si="16"/>
        <v>383</v>
      </c>
      <c r="S135" s="120">
        <v>40</v>
      </c>
      <c r="T135" s="120">
        <v>36</v>
      </c>
      <c r="U135" s="120">
        <v>36</v>
      </c>
      <c r="V135" s="119">
        <v>36</v>
      </c>
    </row>
    <row r="136" spans="1:23" ht="21" customHeight="1" thickBot="1" x14ac:dyDescent="0.5">
      <c r="A136" s="166" t="s">
        <v>132</v>
      </c>
      <c r="B136" s="167"/>
      <c r="C136" s="43">
        <f>SUM(C102:C135)+SUM(C85:C99)</f>
        <v>12646</v>
      </c>
      <c r="D136" s="44">
        <f>SUM(D102:D135)+SUM(D85:D99)</f>
        <v>54</v>
      </c>
      <c r="E136" s="44">
        <f>SUM(E102:E135)+SUM(E85:E99)</f>
        <v>85</v>
      </c>
      <c r="F136" s="44">
        <f>SUM(F102:F135)+SUM(F85:F99)</f>
        <v>233</v>
      </c>
      <c r="G136" s="45">
        <f>SUM(G102:G135)+SUM(G85:G99)</f>
        <v>0</v>
      </c>
      <c r="H136" s="46">
        <f>SUM(H102:H135)+SUM(H85:H99)</f>
        <v>13018</v>
      </c>
      <c r="I136" s="47">
        <f>SUM(I102:I135)+SUM(I85:I99)</f>
        <v>10783</v>
      </c>
      <c r="J136" s="46">
        <f>SUM(J102:J135)+SUM(J85:J99)</f>
        <v>23801</v>
      </c>
      <c r="K136" s="48">
        <f>SUM(K102:K135)+SUM(K85:K99)</f>
        <v>5886</v>
      </c>
      <c r="L136" s="44">
        <f>SUM(L102:L135)+SUM(L85:L99)</f>
        <v>14</v>
      </c>
      <c r="M136" s="44">
        <f>SUM(M102:M135)+SUM(M85:M99)</f>
        <v>56</v>
      </c>
      <c r="N136" s="44">
        <f>SUM(N102:N135)+SUM(N85:N99)</f>
        <v>80</v>
      </c>
      <c r="O136" s="45">
        <f>SUM(O102:O135)+SUM(O85:O99)</f>
        <v>0</v>
      </c>
      <c r="P136" s="46">
        <f>SUM(P102:P135)+SUM(P85:P99)</f>
        <v>6036</v>
      </c>
      <c r="Q136" s="47">
        <f>SUM(Q102:Q135)+SUM(Q85:Q99)</f>
        <v>3156</v>
      </c>
      <c r="R136" s="46">
        <f>SUM(R102:R135)+SUM(R85:R99)</f>
        <v>9192</v>
      </c>
      <c r="S136" s="48">
        <f>SUM(S102:S135)+SUM(S85:S99)</f>
        <v>8819</v>
      </c>
      <c r="T136" s="44">
        <f>SUM(T102:T135)+SUM(T85:T99)</f>
        <v>14235</v>
      </c>
      <c r="U136" s="45">
        <f>SUM(U102:U135)+SUM(U85:U99)</f>
        <v>8842</v>
      </c>
      <c r="V136" s="46">
        <f>SUM(V102:V135)+SUM(V85:V99)</f>
        <v>7599</v>
      </c>
      <c r="W136" s="113"/>
    </row>
    <row r="137" spans="1:23" ht="6" customHeight="1" thickBot="1" x14ac:dyDescent="0.5">
      <c r="A137" s="75"/>
      <c r="B137" s="75"/>
      <c r="C137" s="76"/>
      <c r="D137" s="76"/>
      <c r="E137" s="76"/>
      <c r="F137" s="76"/>
      <c r="G137" s="76"/>
      <c r="H137" s="76"/>
      <c r="I137" s="76"/>
      <c r="J137" s="76"/>
      <c r="K137" s="76"/>
      <c r="L137" s="76"/>
      <c r="M137" s="76"/>
      <c r="N137" s="76"/>
      <c r="O137" s="76"/>
      <c r="P137" s="76"/>
      <c r="Q137" s="76"/>
      <c r="R137" s="76"/>
      <c r="S137" s="76"/>
      <c r="T137" s="76"/>
      <c r="U137" s="76"/>
      <c r="V137" s="76"/>
      <c r="W137" s="113"/>
    </row>
    <row r="138" spans="1:23" s="19" customFormat="1" ht="21.95" customHeight="1" thickBot="1" x14ac:dyDescent="0.5">
      <c r="A138" s="172" t="s">
        <v>169</v>
      </c>
      <c r="B138" s="173"/>
      <c r="C138" s="173"/>
      <c r="D138" s="71"/>
      <c r="E138" s="71"/>
      <c r="F138" s="71"/>
      <c r="G138" s="71"/>
      <c r="H138" s="71"/>
      <c r="I138" s="71"/>
      <c r="J138" s="71"/>
      <c r="K138" s="71"/>
      <c r="L138" s="71"/>
      <c r="M138" s="71"/>
      <c r="N138" s="71"/>
      <c r="O138" s="71"/>
      <c r="P138" s="71"/>
      <c r="Q138" s="71"/>
      <c r="R138" s="71"/>
      <c r="S138" s="71"/>
      <c r="T138" s="71"/>
      <c r="U138" s="71"/>
      <c r="V138" s="141"/>
      <c r="W138" s="114"/>
    </row>
    <row r="139" spans="1:23" s="19" customFormat="1" ht="28.5" customHeight="1" thickBot="1" x14ac:dyDescent="0.5">
      <c r="A139" s="135" t="s">
        <v>171</v>
      </c>
      <c r="B139" s="49" t="s">
        <v>17</v>
      </c>
      <c r="C139" s="31">
        <v>0</v>
      </c>
      <c r="D139" s="118">
        <v>0</v>
      </c>
      <c r="E139" s="118">
        <v>0</v>
      </c>
      <c r="F139" s="118">
        <v>0</v>
      </c>
      <c r="G139" s="28">
        <v>159</v>
      </c>
      <c r="H139" s="52">
        <f>SUM(C139:G139)</f>
        <v>159</v>
      </c>
      <c r="I139" s="29">
        <v>0</v>
      </c>
      <c r="J139" s="54">
        <f>SUM(H139:I139)</f>
        <v>159</v>
      </c>
      <c r="K139" s="55">
        <v>0</v>
      </c>
      <c r="L139" s="50">
        <v>0</v>
      </c>
      <c r="M139" s="50">
        <v>0</v>
      </c>
      <c r="N139" s="50">
        <v>0</v>
      </c>
      <c r="O139" s="51">
        <v>51</v>
      </c>
      <c r="P139" s="52">
        <f>SUM(K139:O139)</f>
        <v>51</v>
      </c>
      <c r="Q139" s="53">
        <v>0</v>
      </c>
      <c r="R139" s="54">
        <f>SUM(P139:Q139)</f>
        <v>51</v>
      </c>
      <c r="S139" s="55">
        <v>68</v>
      </c>
      <c r="T139" s="50">
        <v>111</v>
      </c>
      <c r="U139" s="50">
        <v>68</v>
      </c>
      <c r="V139" s="52">
        <v>49</v>
      </c>
      <c r="W139" s="114"/>
    </row>
    <row r="140" spans="1:23" ht="14.65" thickBot="1" x14ac:dyDescent="0.5">
      <c r="A140" s="166" t="s">
        <v>133</v>
      </c>
      <c r="B140" s="167"/>
      <c r="C140" s="43">
        <f>SUM(C139)</f>
        <v>0</v>
      </c>
      <c r="D140" s="44">
        <f t="shared" ref="D140:V140" si="17">SUM(D139)</f>
        <v>0</v>
      </c>
      <c r="E140" s="44">
        <f t="shared" si="17"/>
        <v>0</v>
      </c>
      <c r="F140" s="44">
        <f t="shared" si="17"/>
        <v>0</v>
      </c>
      <c r="G140" s="45">
        <f t="shared" si="17"/>
        <v>159</v>
      </c>
      <c r="H140" s="46">
        <f t="shared" si="17"/>
        <v>159</v>
      </c>
      <c r="I140" s="47">
        <f t="shared" si="17"/>
        <v>0</v>
      </c>
      <c r="J140" s="15">
        <f t="shared" si="17"/>
        <v>159</v>
      </c>
      <c r="K140" s="48">
        <f t="shared" si="17"/>
        <v>0</v>
      </c>
      <c r="L140" s="44">
        <f t="shared" si="17"/>
        <v>0</v>
      </c>
      <c r="M140" s="44">
        <f t="shared" si="17"/>
        <v>0</v>
      </c>
      <c r="N140" s="44">
        <f t="shared" si="17"/>
        <v>0</v>
      </c>
      <c r="O140" s="45">
        <f t="shared" si="17"/>
        <v>51</v>
      </c>
      <c r="P140" s="46">
        <f t="shared" si="17"/>
        <v>51</v>
      </c>
      <c r="Q140" s="47">
        <f t="shared" si="17"/>
        <v>0</v>
      </c>
      <c r="R140" s="15">
        <f t="shared" si="17"/>
        <v>51</v>
      </c>
      <c r="S140" s="48">
        <f t="shared" si="17"/>
        <v>68</v>
      </c>
      <c r="T140" s="48">
        <f t="shared" si="17"/>
        <v>111</v>
      </c>
      <c r="U140" s="47">
        <f t="shared" si="17"/>
        <v>68</v>
      </c>
      <c r="V140" s="46">
        <f t="shared" si="17"/>
        <v>49</v>
      </c>
    </row>
    <row r="141" spans="1:23" s="11" customFormat="1" ht="24" customHeight="1" thickBot="1" x14ac:dyDescent="0.5">
      <c r="A141" s="168" t="s">
        <v>149</v>
      </c>
      <c r="B141" s="169"/>
      <c r="C141" s="122">
        <f>C136+C82+C7+C140</f>
        <v>20419</v>
      </c>
      <c r="D141" s="123">
        <f>D136+D82+D7+D140</f>
        <v>211</v>
      </c>
      <c r="E141" s="123">
        <f>E136+E82+E7+E140</f>
        <v>153</v>
      </c>
      <c r="F141" s="123">
        <f>F136+F82+F7+F140</f>
        <v>3444</v>
      </c>
      <c r="G141" s="124">
        <f>G136+G82+G7+G140</f>
        <v>159</v>
      </c>
      <c r="H141" s="125">
        <f>H136+H82+H7+H140</f>
        <v>24386</v>
      </c>
      <c r="I141" s="126">
        <f>I136+I82+I7+I140</f>
        <v>10858</v>
      </c>
      <c r="J141" s="127">
        <f>J136+J82+J7+J140</f>
        <v>35244</v>
      </c>
      <c r="K141" s="122">
        <f>K136+K82+K7+K140</f>
        <v>9526</v>
      </c>
      <c r="L141" s="123">
        <f>L136+L82+L7+L140</f>
        <v>129</v>
      </c>
      <c r="M141" s="123">
        <f>M136+M82+M7+M140</f>
        <v>106</v>
      </c>
      <c r="N141" s="123">
        <f>N136+N82+N7+N140</f>
        <v>1865</v>
      </c>
      <c r="O141" s="124">
        <f>O136+O82+O7+O140</f>
        <v>51</v>
      </c>
      <c r="P141" s="125">
        <f>P136+P82+P7+P140</f>
        <v>11677</v>
      </c>
      <c r="Q141" s="126">
        <f>Q136+Q82+Q7+Q140</f>
        <v>3221</v>
      </c>
      <c r="R141" s="127">
        <f>R136+R82+R7+R140</f>
        <v>14898</v>
      </c>
      <c r="S141" s="122">
        <f>S136+S82+S7+S140</f>
        <v>17788</v>
      </c>
      <c r="T141" s="123">
        <f>T136+T82+T7+T140</f>
        <v>28409</v>
      </c>
      <c r="U141" s="124">
        <f>U136+U82+U7+U140</f>
        <v>18056</v>
      </c>
      <c r="V141" s="124">
        <f>V136+V82+V7+V140</f>
        <v>15686</v>
      </c>
      <c r="W141" s="64"/>
    </row>
    <row r="142" spans="1:23" ht="27.75" customHeight="1" thickBot="1" x14ac:dyDescent="0.5">
      <c r="A142" s="79"/>
      <c r="B142" s="80"/>
      <c r="C142" s="80"/>
      <c r="D142" s="80"/>
      <c r="E142" s="80"/>
      <c r="F142" s="80"/>
      <c r="G142" s="80"/>
      <c r="H142" s="80"/>
      <c r="I142" s="80"/>
      <c r="J142" s="80"/>
      <c r="K142" s="80"/>
      <c r="L142" s="80"/>
      <c r="M142" s="80"/>
      <c r="N142" s="80"/>
      <c r="O142" s="80"/>
      <c r="P142" s="78" t="s">
        <v>150</v>
      </c>
      <c r="Q142" s="148"/>
      <c r="R142" s="80"/>
      <c r="S142" s="80"/>
      <c r="T142" s="80"/>
      <c r="U142" s="80" t="s">
        <v>151</v>
      </c>
      <c r="V142" s="142">
        <f>(T141-U141)</f>
        <v>10353</v>
      </c>
    </row>
    <row r="143" spans="1:23" ht="16.5" customHeight="1" x14ac:dyDescent="0.45">
      <c r="A143" s="109"/>
      <c r="B143" s="3"/>
      <c r="C143" s="3"/>
      <c r="D143" s="3"/>
      <c r="E143" s="3"/>
      <c r="F143" s="3"/>
      <c r="G143" s="82"/>
      <c r="H143" s="3"/>
      <c r="I143" s="11"/>
      <c r="J143" s="11"/>
      <c r="K143" s="11"/>
      <c r="L143" s="11"/>
      <c r="M143" s="11"/>
      <c r="N143" s="11"/>
      <c r="O143" s="11"/>
      <c r="P143" s="11"/>
      <c r="Q143" s="18"/>
      <c r="R143" s="11"/>
      <c r="S143" s="11"/>
      <c r="T143" s="11"/>
      <c r="U143" s="11"/>
      <c r="V143" s="11"/>
    </row>
    <row r="144" spans="1:23" ht="10.5" customHeight="1" x14ac:dyDescent="0.45">
      <c r="A144" s="77" t="s">
        <v>152</v>
      </c>
      <c r="B144" s="3"/>
      <c r="C144" s="3"/>
      <c r="D144" s="3"/>
      <c r="E144" s="3"/>
      <c r="F144" s="3"/>
      <c r="G144" s="92"/>
      <c r="H144" s="3"/>
      <c r="I144" s="11"/>
      <c r="J144" s="11"/>
      <c r="K144" s="11"/>
      <c r="L144" s="11"/>
      <c r="M144" s="11"/>
      <c r="N144" s="11"/>
      <c r="O144" s="11"/>
      <c r="P144" s="11"/>
      <c r="Q144" s="18"/>
      <c r="R144" s="11"/>
      <c r="S144" s="11"/>
      <c r="T144" s="11"/>
      <c r="U144" s="11"/>
    </row>
    <row r="145" spans="1:23" ht="10.7" customHeight="1" x14ac:dyDescent="0.45">
      <c r="A145" s="3" t="s">
        <v>161</v>
      </c>
      <c r="B145" s="83"/>
      <c r="C145" s="83"/>
      <c r="D145" s="83"/>
      <c r="E145" s="83"/>
      <c r="F145" s="83"/>
      <c r="G145" s="84"/>
      <c r="H145" s="85"/>
      <c r="I145" s="64"/>
      <c r="J145" s="64"/>
      <c r="K145" s="64"/>
      <c r="L145" s="64"/>
      <c r="M145" s="64"/>
      <c r="N145" s="64"/>
      <c r="O145" s="64"/>
      <c r="P145" s="64"/>
      <c r="Q145" s="64"/>
      <c r="R145" s="64"/>
      <c r="S145" s="64"/>
      <c r="T145" s="64"/>
      <c r="U145" s="64"/>
      <c r="V145" s="64"/>
    </row>
    <row r="146" spans="1:23" ht="10.5" customHeight="1" x14ac:dyDescent="0.45">
      <c r="A146" s="3" t="s">
        <v>160</v>
      </c>
      <c r="B146" s="83"/>
      <c r="C146" s="83"/>
      <c r="D146" s="83"/>
      <c r="E146" s="83"/>
      <c r="F146" s="83"/>
      <c r="G146" s="84"/>
      <c r="H146" s="85"/>
      <c r="I146" s="61"/>
      <c r="J146" s="61"/>
      <c r="K146" s="61"/>
      <c r="L146" s="61"/>
      <c r="M146" s="61"/>
      <c r="N146" s="61"/>
      <c r="O146" s="61"/>
      <c r="P146" s="61"/>
      <c r="Q146" s="61"/>
      <c r="R146" s="61"/>
      <c r="S146" s="61"/>
      <c r="T146" s="61"/>
      <c r="U146" s="61"/>
      <c r="V146" s="61"/>
    </row>
    <row r="147" spans="1:23" ht="10.7" customHeight="1" x14ac:dyDescent="0.45">
      <c r="A147" s="86" t="s">
        <v>153</v>
      </c>
      <c r="B147" s="85"/>
      <c r="C147" s="85"/>
      <c r="D147" s="85"/>
      <c r="E147" s="85"/>
      <c r="F147" s="85"/>
      <c r="G147" s="86"/>
      <c r="H147" s="85"/>
      <c r="I147" s="63"/>
      <c r="J147" s="63"/>
      <c r="K147" s="59"/>
      <c r="L147" s="63"/>
      <c r="M147" s="63"/>
      <c r="N147" s="63"/>
      <c r="O147" s="56"/>
      <c r="P147" s="56"/>
      <c r="Q147" s="56"/>
      <c r="R147" s="56"/>
      <c r="S147" s="56"/>
      <c r="T147" s="56"/>
      <c r="U147" s="57"/>
      <c r="V147" s="56"/>
    </row>
    <row r="148" spans="1:23" ht="10.7" customHeight="1" x14ac:dyDescent="0.45">
      <c r="A148" s="86" t="s">
        <v>154</v>
      </c>
      <c r="B148" s="85"/>
      <c r="C148" s="85"/>
      <c r="D148" s="85"/>
      <c r="E148" s="85"/>
      <c r="F148" s="85"/>
      <c r="H148" s="85"/>
      <c r="I148" s="63"/>
      <c r="J148" s="63"/>
      <c r="K148" s="59"/>
      <c r="L148" s="63"/>
      <c r="M148" s="63"/>
      <c r="N148" s="63"/>
      <c r="O148" s="56"/>
      <c r="P148" s="56"/>
      <c r="Q148" s="56"/>
      <c r="R148" s="56"/>
      <c r="S148" s="56"/>
      <c r="T148" s="56"/>
      <c r="U148" s="57"/>
      <c r="V148" s="56"/>
    </row>
    <row r="149" spans="1:23" ht="10.7" customHeight="1" x14ac:dyDescent="0.45">
      <c r="A149" s="86" t="s">
        <v>155</v>
      </c>
      <c r="B149" s="89"/>
      <c r="C149" s="90"/>
      <c r="D149" s="90"/>
      <c r="E149" s="90"/>
      <c r="F149" s="90"/>
      <c r="H149" s="91"/>
      <c r="I149" s="58"/>
      <c r="J149" s="58"/>
      <c r="K149" s="58"/>
      <c r="L149" s="58"/>
      <c r="M149" s="58"/>
      <c r="N149" s="58"/>
      <c r="O149" s="58"/>
      <c r="P149" s="58"/>
      <c r="Q149" s="58"/>
      <c r="R149" s="58"/>
      <c r="S149" s="58"/>
      <c r="T149" s="58"/>
      <c r="U149" s="58"/>
      <c r="V149" s="58"/>
    </row>
    <row r="150" spans="1:23" ht="10.7" customHeight="1" x14ac:dyDescent="0.45">
      <c r="A150" s="88" t="s">
        <v>159</v>
      </c>
      <c r="B150" s="87"/>
      <c r="C150" s="87"/>
      <c r="D150" s="87"/>
      <c r="E150" s="87"/>
      <c r="F150" s="87"/>
      <c r="H150" s="87"/>
      <c r="I150" s="65"/>
      <c r="J150" s="65"/>
      <c r="K150" s="65"/>
      <c r="L150" s="65"/>
      <c r="M150" s="65"/>
      <c r="N150" s="65"/>
      <c r="O150" s="65"/>
      <c r="P150" s="65"/>
      <c r="Q150" s="65"/>
      <c r="R150" s="65"/>
      <c r="S150" s="65"/>
      <c r="T150" s="65"/>
      <c r="U150" s="65"/>
      <c r="V150" s="65"/>
    </row>
    <row r="151" spans="1:23" ht="10.7" customHeight="1" x14ac:dyDescent="0.45">
      <c r="A151" s="86"/>
      <c r="B151" s="87"/>
      <c r="C151" s="87"/>
      <c r="D151" s="87"/>
      <c r="E151" s="87"/>
      <c r="F151" s="87"/>
      <c r="H151" s="87"/>
      <c r="I151" s="87"/>
      <c r="J151" s="87"/>
      <c r="K151" s="87"/>
      <c r="L151" s="87"/>
      <c r="M151" s="87"/>
      <c r="N151" s="87"/>
      <c r="O151" s="87"/>
      <c r="P151" s="87"/>
      <c r="Q151" s="87"/>
      <c r="R151" s="87"/>
      <c r="S151" s="87"/>
      <c r="T151" s="87"/>
      <c r="U151" s="87"/>
      <c r="V151" s="87"/>
    </row>
    <row r="152" spans="1:23" ht="10.5" customHeight="1" x14ac:dyDescent="0.45">
      <c r="A152" s="149" t="s">
        <v>162</v>
      </c>
      <c r="B152" s="87"/>
      <c r="C152" s="87"/>
      <c r="D152" s="87"/>
      <c r="E152" s="87"/>
      <c r="F152" s="87"/>
      <c r="H152" s="87"/>
      <c r="I152" s="87"/>
      <c r="J152" s="87"/>
      <c r="K152" s="87"/>
      <c r="L152" s="87"/>
      <c r="M152" s="87"/>
      <c r="N152" s="87"/>
      <c r="O152" s="87"/>
      <c r="P152" s="87"/>
      <c r="Q152" s="87"/>
      <c r="R152" s="87"/>
      <c r="S152" s="87"/>
      <c r="T152" s="87"/>
      <c r="U152" s="87"/>
      <c r="V152" s="87"/>
    </row>
    <row r="153" spans="1:23" ht="13.5" customHeight="1" x14ac:dyDescent="0.45">
      <c r="A153" s="149" t="s">
        <v>216</v>
      </c>
      <c r="B153" s="87"/>
      <c r="C153" s="87"/>
      <c r="D153" s="87"/>
      <c r="E153" s="87"/>
      <c r="F153" s="87"/>
      <c r="H153" s="87"/>
      <c r="I153" s="87"/>
      <c r="J153" s="87"/>
      <c r="K153" s="87"/>
      <c r="L153" s="87"/>
      <c r="M153" s="87"/>
      <c r="N153" s="87"/>
      <c r="O153" s="87"/>
      <c r="P153" s="87"/>
      <c r="Q153" s="87"/>
      <c r="R153" s="87"/>
      <c r="S153" s="87"/>
      <c r="T153" s="87"/>
      <c r="U153" s="87"/>
      <c r="V153" s="87"/>
    </row>
    <row r="154" spans="1:23" ht="13.5" customHeight="1" x14ac:dyDescent="0.45">
      <c r="A154" s="149" t="s">
        <v>204</v>
      </c>
      <c r="B154" s="87"/>
      <c r="C154" s="87"/>
      <c r="D154" s="87"/>
      <c r="E154" s="87"/>
      <c r="F154" s="87"/>
      <c r="H154" s="87"/>
      <c r="I154" s="87"/>
      <c r="J154" s="87"/>
      <c r="K154" s="87"/>
      <c r="L154" s="87"/>
      <c r="M154" s="87"/>
      <c r="N154" s="87"/>
      <c r="O154" s="87"/>
      <c r="P154" s="87"/>
      <c r="Q154" s="87"/>
      <c r="R154" s="87"/>
      <c r="S154" s="87"/>
      <c r="T154" s="87"/>
      <c r="U154" s="87"/>
      <c r="V154" s="87"/>
    </row>
    <row r="155" spans="1:23" s="11" customFormat="1" ht="13.5" customHeight="1" x14ac:dyDescent="0.45">
      <c r="A155" s="86"/>
      <c r="B155" s="87"/>
      <c r="C155" s="87"/>
      <c r="D155" s="87"/>
      <c r="E155" s="87"/>
      <c r="F155" s="87"/>
      <c r="G155"/>
      <c r="H155" s="87"/>
      <c r="I155" s="87"/>
      <c r="J155" s="87"/>
      <c r="K155" s="87"/>
      <c r="L155" s="87"/>
      <c r="M155" s="128"/>
      <c r="N155" s="87"/>
      <c r="O155" s="87"/>
      <c r="P155" s="87"/>
      <c r="Q155" s="87"/>
      <c r="R155" s="87"/>
      <c r="S155" s="87"/>
      <c r="T155" s="87"/>
      <c r="U155" s="87"/>
      <c r="V155" s="87"/>
      <c r="W155" s="64"/>
    </row>
    <row r="156" spans="1:23" s="60" customFormat="1" ht="24.75" customHeight="1" x14ac:dyDescent="0.4">
      <c r="A156" s="159" t="s">
        <v>222</v>
      </c>
      <c r="B156" s="159"/>
      <c r="C156" s="159"/>
      <c r="D156" s="159"/>
      <c r="E156" s="159"/>
      <c r="F156" s="159"/>
      <c r="G156" s="159"/>
      <c r="H156" s="159"/>
      <c r="I156" s="159"/>
      <c r="J156" s="87"/>
      <c r="K156" s="87"/>
      <c r="L156" s="87"/>
      <c r="M156" s="87"/>
      <c r="N156" s="87"/>
      <c r="O156" s="87"/>
      <c r="P156" s="87"/>
      <c r="Q156" s="87"/>
      <c r="R156" s="87"/>
      <c r="S156" s="3"/>
      <c r="T156" s="3"/>
      <c r="U156" s="3"/>
      <c r="V156" s="3"/>
      <c r="W156" s="115"/>
    </row>
    <row r="157" spans="1:23" x14ac:dyDescent="0.45">
      <c r="A157" s="159"/>
      <c r="B157" s="159"/>
      <c r="C157" s="159"/>
      <c r="D157" s="159"/>
      <c r="E157" s="159"/>
      <c r="F157" s="159"/>
      <c r="G157" s="159"/>
      <c r="H157" s="159"/>
      <c r="I157" s="159"/>
      <c r="J157" s="11"/>
      <c r="K157" s="11"/>
      <c r="L157" s="11"/>
      <c r="M157" s="110"/>
      <c r="N157" s="110"/>
      <c r="O157" s="110"/>
      <c r="P157" s="110"/>
      <c r="Q157" s="110"/>
      <c r="R157" s="110"/>
      <c r="S157" s="110"/>
      <c r="T157" s="110"/>
      <c r="U157" s="110"/>
      <c r="V157" s="110"/>
    </row>
    <row r="158" spans="1:23" x14ac:dyDescent="0.45">
      <c r="A158" s="159"/>
      <c r="B158" s="159"/>
      <c r="C158" s="159"/>
      <c r="D158" s="159"/>
      <c r="E158" s="159"/>
      <c r="F158" s="159"/>
      <c r="G158" s="159"/>
      <c r="H158" s="159"/>
      <c r="I158" s="159"/>
    </row>
    <row r="159" spans="1:23" x14ac:dyDescent="0.45">
      <c r="A159" s="60"/>
    </row>
  </sheetData>
  <sortState ref="A128:A137">
    <sortCondition ref="A127"/>
  </sortState>
  <mergeCells count="16">
    <mergeCell ref="A156:I158"/>
    <mergeCell ref="K2:R2"/>
    <mergeCell ref="S2:V2"/>
    <mergeCell ref="A140:B140"/>
    <mergeCell ref="A141:B141"/>
    <mergeCell ref="A84:B84"/>
    <mergeCell ref="A138:C138"/>
    <mergeCell ref="A81:B81"/>
    <mergeCell ref="A82:B82"/>
    <mergeCell ref="A7:B7"/>
    <mergeCell ref="A67:B67"/>
    <mergeCell ref="A69:E69"/>
    <mergeCell ref="A136:B136"/>
    <mergeCell ref="A2:A3"/>
    <mergeCell ref="B2:B3"/>
    <mergeCell ref="C2:J2"/>
  </mergeCells>
  <hyperlinks>
    <hyperlink ref="A1" r:id="rId1" xr:uid="{00000000-0004-0000-0000-000000000000}"/>
  </hyperlinks>
  <pageMargins left="0.25" right="0.25" top="1" bottom="0.75" header="0.3" footer="0.3"/>
  <pageSetup scale="80" fitToHeight="0" orientation="landscape" r:id="rId2"/>
  <headerFooter>
    <oddHeader xml:space="preserve">&amp;C&amp;"-,Bold"&amp;12Texas Board of Nursing
2017 Enrollment, Graduation, and Admissions
Professional Nursing Programs&amp;"-,Regular"&amp;10
</oddHeader>
    <oddFooter>&amp;L&amp;D&amp;CPrepared by Texas Center for Nursing Workforce Studies&amp;R&amp;P of &amp;N</oddFooter>
  </headerFooter>
  <rowBreaks count="4" manualBreakCount="4">
    <brk id="27" max="21" man="1"/>
    <brk id="48" max="21" man="1"/>
    <brk id="97" max="21" man="1"/>
    <brk id="119" max="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2017</vt:lpstr>
      <vt:lpstr>'2017'!Print_Area</vt:lpstr>
      <vt:lpstr>'2017'!Print_Titles</vt:lpstr>
    </vt:vector>
  </TitlesOfParts>
  <Company>DSHS</Company>
  <LinksUpToDate>false</LinksUpToDate>
  <SharedDoc>false</SharedDoc>
  <HyperlinkBase>http://www.dshs.state.tx.us/chs/cnws/EducReports.shtm#Professional</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2013 RN Enrollment, Graduation, &amp; Admissions Spreadsheet</dc:title>
  <dc:creator>Texas Department of State Health Services</dc:creator>
  <dc:description>http://www.dshs.state.tx.us/chs/cnws/EducReports.shtm#Professional</dc:description>
  <cp:lastModifiedBy>Campbell,Cate (DSHS)</cp:lastModifiedBy>
  <cp:lastPrinted>2018-03-20T16:17:13Z</cp:lastPrinted>
  <dcterms:created xsi:type="dcterms:W3CDTF">2012-01-19T17:10:25Z</dcterms:created>
  <dcterms:modified xsi:type="dcterms:W3CDTF">2021-01-19T16:49:13Z</dcterms:modified>
</cp:coreProperties>
</file>