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HS-CNWS\NEPIS\2019\Graduate\AEG_Spreadsheet\"/>
    </mc:Choice>
  </mc:AlternateContent>
  <xr:revisionPtr revIDLastSave="0" documentId="10_ncr:100000_{4C69261D-43BB-4A5D-A1AF-61058206CDA3}" xr6:coauthVersionLast="31" xr6:coauthVersionMax="31" xr10:uidLastSave="{00000000-0000-0000-0000-000000000000}"/>
  <bookViews>
    <workbookView xWindow="0" yWindow="0" windowWidth="19200" windowHeight="6948" xr2:uid="{8C41D46C-99ED-483C-8B60-A6EBDB35D811}"/>
  </bookViews>
  <sheets>
    <sheet name="FinalSheet"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 r="P5" i="1"/>
  <c r="Q5" i="1"/>
  <c r="AD5" i="1"/>
  <c r="AE5" i="1"/>
  <c r="AF5" i="1"/>
  <c r="CC5" i="1"/>
  <c r="CK5" i="1" s="1"/>
  <c r="CD5" i="1"/>
  <c r="CL5" i="1" s="1"/>
  <c r="CE5" i="1"/>
  <c r="CF5" i="1"/>
  <c r="CG5" i="1"/>
  <c r="CH5" i="1"/>
  <c r="CI5" i="1"/>
  <c r="CJ5" i="1"/>
  <c r="CN5" i="1" s="1"/>
  <c r="CM5" i="1"/>
  <c r="O6" i="1"/>
  <c r="P6" i="1"/>
  <c r="Q6" i="1"/>
  <c r="AD6" i="1"/>
  <c r="AE6" i="1"/>
  <c r="AF6" i="1"/>
  <c r="CC6" i="1"/>
  <c r="CD6" i="1"/>
  <c r="CE6" i="1"/>
  <c r="CF6" i="1"/>
  <c r="CG6" i="1"/>
  <c r="CH6" i="1"/>
  <c r="CI6" i="1"/>
  <c r="CJ6" i="1"/>
  <c r="CN6" i="1" s="1"/>
  <c r="O7" i="1"/>
  <c r="P7" i="1"/>
  <c r="Q7" i="1"/>
  <c r="AD7" i="1"/>
  <c r="AE7" i="1"/>
  <c r="AF7" i="1"/>
  <c r="CC7" i="1"/>
  <c r="CD7" i="1"/>
  <c r="CE7" i="1"/>
  <c r="CF7" i="1"/>
  <c r="CG7" i="1"/>
  <c r="CH7" i="1"/>
  <c r="CI7" i="1"/>
  <c r="CJ7" i="1"/>
  <c r="O8" i="1"/>
  <c r="P8" i="1"/>
  <c r="Q8" i="1"/>
  <c r="AD8" i="1"/>
  <c r="AE8" i="1"/>
  <c r="AF8" i="1"/>
  <c r="CC8" i="1"/>
  <c r="CD8" i="1"/>
  <c r="CE8" i="1"/>
  <c r="CF8" i="1"/>
  <c r="CG8" i="1"/>
  <c r="CK8" i="1" s="1"/>
  <c r="CH8" i="1"/>
  <c r="CI8" i="1"/>
  <c r="CJ8" i="1"/>
  <c r="O9" i="1"/>
  <c r="P9" i="1"/>
  <c r="Q9" i="1"/>
  <c r="AD9" i="1"/>
  <c r="AE9" i="1"/>
  <c r="AF9" i="1"/>
  <c r="CC9" i="1"/>
  <c r="CD9" i="1"/>
  <c r="CE9" i="1"/>
  <c r="CF9" i="1"/>
  <c r="CG9" i="1"/>
  <c r="CH9" i="1"/>
  <c r="CL9" i="1" s="1"/>
  <c r="CI9" i="1"/>
  <c r="CM9" i="1" s="1"/>
  <c r="CJ9" i="1"/>
  <c r="CN9" i="1" s="1"/>
  <c r="O10" i="1"/>
  <c r="P10" i="1"/>
  <c r="Q10" i="1"/>
  <c r="AD10" i="1"/>
  <c r="AE10" i="1"/>
  <c r="AF10" i="1"/>
  <c r="CC10" i="1"/>
  <c r="CD10" i="1"/>
  <c r="CE10" i="1"/>
  <c r="CF10" i="1"/>
  <c r="CG10" i="1"/>
  <c r="CH10" i="1"/>
  <c r="CI10" i="1"/>
  <c r="CJ10" i="1"/>
  <c r="CN10" i="1" s="1"/>
  <c r="O11" i="1"/>
  <c r="P11" i="1"/>
  <c r="Q11" i="1"/>
  <c r="AD11" i="1"/>
  <c r="AE11" i="1"/>
  <c r="AF11" i="1"/>
  <c r="CC11" i="1"/>
  <c r="CD11" i="1"/>
  <c r="CE11" i="1"/>
  <c r="CF11" i="1"/>
  <c r="CN11" i="1" s="1"/>
  <c r="CG11" i="1"/>
  <c r="CH11" i="1"/>
  <c r="CI11" i="1"/>
  <c r="CJ11" i="1"/>
  <c r="O12" i="1"/>
  <c r="P12" i="1"/>
  <c r="Q12" i="1"/>
  <c r="AD12" i="1"/>
  <c r="AE12" i="1"/>
  <c r="AF12" i="1"/>
  <c r="CC12" i="1"/>
  <c r="CD12" i="1"/>
  <c r="CE12" i="1"/>
  <c r="CF12" i="1"/>
  <c r="CG12" i="1"/>
  <c r="CK12" i="1" s="1"/>
  <c r="CH12" i="1"/>
  <c r="CI12" i="1"/>
  <c r="CJ12" i="1"/>
  <c r="O13" i="1"/>
  <c r="P13" i="1"/>
  <c r="Q13" i="1"/>
  <c r="AD13" i="1"/>
  <c r="AE13" i="1"/>
  <c r="AF13" i="1"/>
  <c r="CC13" i="1"/>
  <c r="CD13" i="1"/>
  <c r="CE13" i="1"/>
  <c r="CF13" i="1"/>
  <c r="CG13" i="1"/>
  <c r="CH13" i="1"/>
  <c r="CI13" i="1"/>
  <c r="CM13" i="1" s="1"/>
  <c r="CJ13" i="1"/>
  <c r="O14" i="1"/>
  <c r="P14" i="1"/>
  <c r="Q14" i="1"/>
  <c r="AD14" i="1"/>
  <c r="AE14" i="1"/>
  <c r="AF14" i="1"/>
  <c r="CC14" i="1"/>
  <c r="CD14" i="1"/>
  <c r="CE14" i="1"/>
  <c r="CF14" i="1"/>
  <c r="CG14" i="1"/>
  <c r="CH14" i="1"/>
  <c r="CI14" i="1"/>
  <c r="CJ14" i="1"/>
  <c r="O15" i="1"/>
  <c r="P15" i="1"/>
  <c r="Q15" i="1"/>
  <c r="AD15" i="1"/>
  <c r="AE15" i="1"/>
  <c r="AF15" i="1"/>
  <c r="CC15" i="1"/>
  <c r="CD15" i="1"/>
  <c r="CE15" i="1"/>
  <c r="CF15" i="1"/>
  <c r="CN15" i="1" s="1"/>
  <c r="CG15" i="1"/>
  <c r="CH15" i="1"/>
  <c r="CI15" i="1"/>
  <c r="CJ15" i="1"/>
  <c r="O16" i="1"/>
  <c r="P16" i="1"/>
  <c r="Q16" i="1"/>
  <c r="AD16" i="1"/>
  <c r="AE16" i="1"/>
  <c r="AF16" i="1"/>
  <c r="CC16" i="1"/>
  <c r="CD16" i="1"/>
  <c r="CE16" i="1"/>
  <c r="CF16" i="1"/>
  <c r="CG16" i="1"/>
  <c r="CH16" i="1"/>
  <c r="CI16" i="1"/>
  <c r="CJ16" i="1"/>
  <c r="O17" i="1"/>
  <c r="P17" i="1"/>
  <c r="Q17" i="1"/>
  <c r="AD17" i="1"/>
  <c r="AE17" i="1"/>
  <c r="AF17" i="1"/>
  <c r="CC17" i="1"/>
  <c r="CD17" i="1"/>
  <c r="CE17" i="1"/>
  <c r="CF17" i="1"/>
  <c r="CG17" i="1"/>
  <c r="CH17" i="1"/>
  <c r="CI17" i="1"/>
  <c r="CM17" i="1" s="1"/>
  <c r="CJ17" i="1"/>
  <c r="CN17" i="1" s="1"/>
  <c r="O18" i="1"/>
  <c r="P18" i="1"/>
  <c r="Q18" i="1"/>
  <c r="AD18" i="1"/>
  <c r="AE18" i="1"/>
  <c r="AF18" i="1"/>
  <c r="CC18" i="1"/>
  <c r="CD18" i="1"/>
  <c r="CE18" i="1"/>
  <c r="CF18" i="1"/>
  <c r="CG18" i="1"/>
  <c r="CH18" i="1"/>
  <c r="CI18" i="1"/>
  <c r="CJ18" i="1"/>
  <c r="O19" i="1"/>
  <c r="P19" i="1"/>
  <c r="Q19" i="1"/>
  <c r="AD19" i="1"/>
  <c r="AE19" i="1"/>
  <c r="AF19" i="1"/>
  <c r="CC19" i="1"/>
  <c r="CD19" i="1"/>
  <c r="CE19" i="1"/>
  <c r="CF19" i="1"/>
  <c r="CG19" i="1"/>
  <c r="CH19" i="1"/>
  <c r="CI19" i="1"/>
  <c r="CJ19" i="1"/>
  <c r="O20" i="1"/>
  <c r="P20" i="1"/>
  <c r="Q20" i="1"/>
  <c r="AD20" i="1"/>
  <c r="AE20" i="1"/>
  <c r="AF20" i="1"/>
  <c r="CC20" i="1"/>
  <c r="CD20" i="1"/>
  <c r="CE20" i="1"/>
  <c r="CM20" i="1" s="1"/>
  <c r="CF20" i="1"/>
  <c r="CG20" i="1"/>
  <c r="CK20" i="1" s="1"/>
  <c r="CH20" i="1"/>
  <c r="CI20" i="1"/>
  <c r="CJ20" i="1"/>
  <c r="O21" i="1"/>
  <c r="P21" i="1"/>
  <c r="Q21" i="1"/>
  <c r="AD21" i="1"/>
  <c r="AE21" i="1"/>
  <c r="AF21" i="1"/>
  <c r="CC21" i="1"/>
  <c r="CD21" i="1"/>
  <c r="CE21" i="1"/>
  <c r="CF21" i="1"/>
  <c r="CG21" i="1"/>
  <c r="CH21" i="1"/>
  <c r="CI21" i="1"/>
  <c r="CM21" i="1" s="1"/>
  <c r="CJ21" i="1"/>
  <c r="O22" i="1"/>
  <c r="P22" i="1"/>
  <c r="Q22" i="1"/>
  <c r="AD22" i="1"/>
  <c r="AE22" i="1"/>
  <c r="AF22" i="1"/>
  <c r="CC22" i="1"/>
  <c r="CD22" i="1"/>
  <c r="CE22" i="1"/>
  <c r="CF22" i="1"/>
  <c r="CG22" i="1"/>
  <c r="CH22" i="1"/>
  <c r="CI22" i="1"/>
  <c r="CJ22" i="1"/>
  <c r="O23" i="1"/>
  <c r="P23" i="1"/>
  <c r="Q23" i="1"/>
  <c r="AD23" i="1"/>
  <c r="AE23" i="1"/>
  <c r="AF23" i="1"/>
  <c r="CC23" i="1"/>
  <c r="CD23" i="1"/>
  <c r="CE23" i="1"/>
  <c r="CF23" i="1"/>
  <c r="CG23" i="1"/>
  <c r="CH23" i="1"/>
  <c r="CI23" i="1"/>
  <c r="CJ23" i="1"/>
  <c r="O25" i="1"/>
  <c r="P25" i="1"/>
  <c r="Q25" i="1"/>
  <c r="AD25" i="1"/>
  <c r="AE25" i="1"/>
  <c r="AF25" i="1"/>
  <c r="CC25" i="1"/>
  <c r="CD25" i="1"/>
  <c r="CE25" i="1"/>
  <c r="CF25" i="1"/>
  <c r="CG25" i="1"/>
  <c r="CK25" i="1" s="1"/>
  <c r="CH25" i="1"/>
  <c r="CI25" i="1"/>
  <c r="CJ25" i="1"/>
  <c r="O26" i="1"/>
  <c r="P26" i="1"/>
  <c r="Q26" i="1"/>
  <c r="AD26" i="1"/>
  <c r="AE26" i="1"/>
  <c r="AF26" i="1"/>
  <c r="CC26" i="1"/>
  <c r="CD26" i="1"/>
  <c r="CE26" i="1"/>
  <c r="CF26" i="1"/>
  <c r="CG26" i="1"/>
  <c r="CH26" i="1"/>
  <c r="CI26" i="1"/>
  <c r="CM26" i="1" s="1"/>
  <c r="CJ26" i="1"/>
  <c r="O27" i="1"/>
  <c r="P27" i="1"/>
  <c r="Q27" i="1"/>
  <c r="AD27" i="1"/>
  <c r="AE27" i="1"/>
  <c r="AF27" i="1"/>
  <c r="CC27" i="1"/>
  <c r="CD27" i="1"/>
  <c r="CE27" i="1"/>
  <c r="CF27" i="1"/>
  <c r="CG27" i="1"/>
  <c r="CH27" i="1"/>
  <c r="CI27" i="1"/>
  <c r="CJ27" i="1"/>
  <c r="O28" i="1"/>
  <c r="P28" i="1"/>
  <c r="Q28" i="1"/>
  <c r="AD28" i="1"/>
  <c r="AE28" i="1"/>
  <c r="AF28" i="1"/>
  <c r="CC28" i="1"/>
  <c r="CD28" i="1"/>
  <c r="CE28" i="1"/>
  <c r="CF28" i="1"/>
  <c r="CG28" i="1"/>
  <c r="CH28" i="1"/>
  <c r="CI28" i="1"/>
  <c r="CJ28" i="1"/>
  <c r="O29" i="1"/>
  <c r="P29" i="1"/>
  <c r="Q29" i="1"/>
  <c r="AD29" i="1"/>
  <c r="AE29" i="1"/>
  <c r="AF29" i="1"/>
  <c r="CC29" i="1"/>
  <c r="CD29" i="1"/>
  <c r="CE29" i="1"/>
  <c r="CF29" i="1"/>
  <c r="CG29" i="1"/>
  <c r="CH29" i="1"/>
  <c r="CI29" i="1"/>
  <c r="CJ29" i="1"/>
  <c r="O30" i="1"/>
  <c r="P30" i="1"/>
  <c r="Q30" i="1"/>
  <c r="AD30" i="1"/>
  <c r="AE30" i="1"/>
  <c r="AF30" i="1"/>
  <c r="CC30" i="1"/>
  <c r="CD30" i="1"/>
  <c r="CE30" i="1"/>
  <c r="CF30" i="1"/>
  <c r="CG30" i="1"/>
  <c r="CH30" i="1"/>
  <c r="CL30" i="1" s="1"/>
  <c r="CI30" i="1"/>
  <c r="CJ30" i="1"/>
  <c r="O31" i="1"/>
  <c r="P31" i="1"/>
  <c r="Q31" i="1"/>
  <c r="AD31" i="1"/>
  <c r="AE31" i="1"/>
  <c r="AF31" i="1"/>
  <c r="CC31" i="1"/>
  <c r="CD31" i="1"/>
  <c r="CE31" i="1"/>
  <c r="CF31" i="1"/>
  <c r="CG31" i="1"/>
  <c r="CH31" i="1"/>
  <c r="CI31" i="1"/>
  <c r="CJ31" i="1"/>
  <c r="O32" i="1"/>
  <c r="P32" i="1"/>
  <c r="Q32" i="1"/>
  <c r="AD32" i="1"/>
  <c r="AE32" i="1"/>
  <c r="AF32" i="1"/>
  <c r="CC32" i="1"/>
  <c r="CD32" i="1"/>
  <c r="CE32" i="1"/>
  <c r="CF32" i="1"/>
  <c r="CG32" i="1"/>
  <c r="CK32" i="1" s="1"/>
  <c r="CH32" i="1"/>
  <c r="CI32" i="1"/>
  <c r="CJ32" i="1"/>
  <c r="O33" i="1"/>
  <c r="P33" i="1"/>
  <c r="Q33" i="1"/>
  <c r="AD33" i="1"/>
  <c r="AE33" i="1"/>
  <c r="AF33" i="1"/>
  <c r="CC33" i="1"/>
  <c r="CD33" i="1"/>
  <c r="CE33" i="1"/>
  <c r="CF33" i="1"/>
  <c r="CG33" i="1"/>
  <c r="CH33" i="1"/>
  <c r="CL33" i="1" s="1"/>
  <c r="CI33" i="1"/>
  <c r="CM33" i="1" s="1"/>
  <c r="CJ33" i="1"/>
  <c r="O34" i="1"/>
  <c r="P34" i="1"/>
  <c r="Q34" i="1"/>
  <c r="AD34" i="1"/>
  <c r="AE34" i="1"/>
  <c r="AF34" i="1"/>
  <c r="CC34" i="1"/>
  <c r="CD34" i="1"/>
  <c r="CE34" i="1"/>
  <c r="CF34" i="1"/>
  <c r="CG34" i="1"/>
  <c r="CH34" i="1"/>
  <c r="CI34" i="1"/>
  <c r="CJ34" i="1"/>
  <c r="CN34" i="1" s="1"/>
  <c r="O35" i="1"/>
  <c r="P35" i="1"/>
  <c r="Q35" i="1"/>
  <c r="AD35" i="1"/>
  <c r="AE35" i="1"/>
  <c r="AF35" i="1"/>
  <c r="CC35" i="1"/>
  <c r="CD35" i="1"/>
  <c r="CE35" i="1"/>
  <c r="CF35" i="1"/>
  <c r="CG35" i="1"/>
  <c r="CH35" i="1"/>
  <c r="CI35" i="1"/>
  <c r="CJ35" i="1"/>
  <c r="O36" i="1"/>
  <c r="P36" i="1"/>
  <c r="Q36" i="1"/>
  <c r="AD36" i="1"/>
  <c r="AE36" i="1"/>
  <c r="AF36" i="1"/>
  <c r="CC36" i="1"/>
  <c r="CD36" i="1"/>
  <c r="CE36" i="1"/>
  <c r="CF36" i="1"/>
  <c r="CG36" i="1"/>
  <c r="CH36" i="1"/>
  <c r="CI36" i="1"/>
  <c r="CJ36" i="1"/>
  <c r="O37" i="1"/>
  <c r="P37" i="1"/>
  <c r="Q37" i="1"/>
  <c r="AD37" i="1"/>
  <c r="AE37" i="1"/>
  <c r="AF37" i="1"/>
  <c r="CC37" i="1"/>
  <c r="CD37" i="1"/>
  <c r="CE37" i="1"/>
  <c r="CF37" i="1"/>
  <c r="CG37" i="1"/>
  <c r="CH37" i="1"/>
  <c r="CL37" i="1" s="1"/>
  <c r="CI37" i="1"/>
  <c r="CJ37" i="1"/>
  <c r="C38" i="1"/>
  <c r="D38" i="1"/>
  <c r="E38" i="1"/>
  <c r="F38" i="1"/>
  <c r="G38" i="1"/>
  <c r="H38" i="1"/>
  <c r="I38" i="1"/>
  <c r="J38" i="1"/>
  <c r="K38" i="1"/>
  <c r="L38" i="1"/>
  <c r="M38" i="1"/>
  <c r="N38" i="1"/>
  <c r="R38" i="1"/>
  <c r="S38" i="1"/>
  <c r="T38" i="1"/>
  <c r="U38" i="1"/>
  <c r="V38" i="1"/>
  <c r="W38" i="1"/>
  <c r="X38" i="1"/>
  <c r="Y38" i="1"/>
  <c r="Z38" i="1"/>
  <c r="AA38" i="1"/>
  <c r="AB38" i="1"/>
  <c r="AC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N7" i="1" l="1"/>
  <c r="CN8" i="1"/>
  <c r="CM35" i="1"/>
  <c r="CK34" i="1"/>
  <c r="CM22" i="1"/>
  <c r="CK21" i="1"/>
  <c r="CM14" i="1"/>
  <c r="CM23" i="1"/>
  <c r="CN37" i="1"/>
  <c r="CL36" i="1"/>
  <c r="CK31" i="1"/>
  <c r="CC38" i="1"/>
  <c r="CN18" i="1"/>
  <c r="CN14" i="1"/>
  <c r="CL13" i="1"/>
  <c r="CM12" i="1"/>
  <c r="CM10" i="1"/>
  <c r="CM6" i="1"/>
  <c r="CM36" i="1"/>
  <c r="CL31" i="1"/>
  <c r="CL29" i="1"/>
  <c r="CN28" i="1"/>
  <c r="CL22" i="1"/>
  <c r="CM15" i="1"/>
  <c r="CM32" i="1"/>
  <c r="CN25" i="1"/>
  <c r="CL23" i="1"/>
  <c r="CL35" i="1"/>
  <c r="CM31" i="1"/>
  <c r="CK30" i="1"/>
  <c r="CL28" i="1"/>
  <c r="CN27" i="1"/>
  <c r="CL21" i="1"/>
  <c r="CL19" i="1"/>
  <c r="CN33" i="1"/>
  <c r="CL32" i="1"/>
  <c r="CK22" i="1"/>
  <c r="CL14" i="1"/>
  <c r="CK14" i="1"/>
  <c r="CM34" i="1"/>
  <c r="CK23" i="1"/>
  <c r="CK19" i="1"/>
  <c r="CN16" i="1"/>
  <c r="CL15" i="1"/>
  <c r="CN35" i="1"/>
  <c r="CL34" i="1"/>
  <c r="CN26" i="1"/>
  <c r="CM16" i="1"/>
  <c r="CK7" i="1"/>
  <c r="CM19" i="1"/>
  <c r="CN31" i="1"/>
  <c r="CL20" i="1"/>
  <c r="CN22" i="1"/>
  <c r="CK26" i="1"/>
  <c r="CN19" i="1"/>
  <c r="CK17" i="1"/>
  <c r="P38" i="1"/>
  <c r="CK35" i="1"/>
  <c r="CK33" i="1"/>
  <c r="CN32" i="1"/>
  <c r="CN29" i="1"/>
  <c r="CM27" i="1"/>
  <c r="CL26" i="1"/>
  <c r="CN23" i="1"/>
  <c r="CL17" i="1"/>
  <c r="CK16" i="1"/>
  <c r="CK15" i="1"/>
  <c r="CL12" i="1"/>
  <c r="CL10" i="1"/>
  <c r="CE38" i="1"/>
  <c r="O38" i="1"/>
  <c r="CK37" i="1"/>
  <c r="CK36" i="1"/>
  <c r="CM28" i="1"/>
  <c r="CL27" i="1"/>
  <c r="CM25" i="1"/>
  <c r="CN20" i="1"/>
  <c r="CM18" i="1"/>
  <c r="CM11" i="1"/>
  <c r="CK10" i="1"/>
  <c r="CL8" i="1"/>
  <c r="CL6" i="1"/>
  <c r="AD38" i="1"/>
  <c r="CN36" i="1"/>
  <c r="CN30" i="1"/>
  <c r="CK27" i="1"/>
  <c r="CL25" i="1"/>
  <c r="CL18" i="1"/>
  <c r="CK13" i="1"/>
  <c r="CN12" i="1"/>
  <c r="CL11" i="1"/>
  <c r="CM7" i="1"/>
  <c r="CK6" i="1"/>
  <c r="CJ38" i="1"/>
  <c r="CM37" i="1"/>
  <c r="CM30" i="1"/>
  <c r="CK29" i="1"/>
  <c r="CK28" i="1"/>
  <c r="CN21" i="1"/>
  <c r="CK18" i="1"/>
  <c r="CL16" i="1"/>
  <c r="CN13" i="1"/>
  <c r="CK11" i="1"/>
  <c r="CK9" i="1"/>
  <c r="CL7" i="1"/>
  <c r="AE38" i="1"/>
  <c r="AF38" i="1"/>
  <c r="Q38" i="1"/>
  <c r="CM29" i="1"/>
  <c r="CD38" i="1"/>
  <c r="CM8" i="1"/>
  <c r="CI38" i="1"/>
  <c r="CH38" i="1"/>
  <c r="CG38" i="1"/>
  <c r="CF38" i="1"/>
  <c r="CN38" i="1" l="1"/>
  <c r="CK38" i="1"/>
  <c r="CL38" i="1"/>
  <c r="CE39" i="1"/>
  <c r="CM38" i="1"/>
  <c r="CI39" i="1"/>
  <c r="CM39" i="1" l="1"/>
</calcChain>
</file>

<file path=xl/sharedStrings.xml><?xml version="1.0" encoding="utf-8"?>
<sst xmlns="http://schemas.openxmlformats.org/spreadsheetml/2006/main" count="187" uniqueCount="99">
  <si>
    <r>
      <t>Notes:</t>
    </r>
    <r>
      <rPr>
        <b/>
        <sz val="10"/>
        <rFont val="Calibri"/>
        <family val="2"/>
      </rPr>
      <t xml:space="preserve"> All data are obtained from self-reports from graduate nursing programs on the 2019 Board of Nursing's (BON) Nursing Education Program Information Survey (NEPIS). Included are enrollment, graduation, and admissions data for all graduate nursing education programs. This includes master's, post-master's certificate, DNP/DNAP, PhD, and other doctoral programs. Reasons that qualified applicants were not offered admission are included in the 2019 GNEPIS fact sheets available on the TCNWS publications site: www.dshs.texas.gov/chs/cnws/Nursing-Education-Reports/</t>
    </r>
  </si>
  <si>
    <t>Reg &amp; enroll - the number of students registered and enrolled</t>
  </si>
  <si>
    <t>Qual App - the number of qualified applicants</t>
  </si>
  <si>
    <t>Offr'd Adm - the number of students offered admission</t>
  </si>
  <si>
    <t>Seats = seats for new students</t>
  </si>
  <si>
    <t>APRN-Advanced Practice Registered Nurse, includes four program tracks including: Nurse Practitioner, Clinical Nurse Specialist, Nurse Anesthetist, and Nurse-Midwife</t>
  </si>
  <si>
    <t>Legend for abbreviations</t>
  </si>
  <si>
    <t xml:space="preserve">Qualified applicants not offered admission = </t>
  </si>
  <si>
    <t>TOTAL- All Programs</t>
  </si>
  <si>
    <t>Randall</t>
  </si>
  <si>
    <t>West Texas A&amp;M University</t>
  </si>
  <si>
    <t>Comal</t>
  </si>
  <si>
    <t>Wayland Baptist University School of Nursing</t>
  </si>
  <si>
    <t>Bexar</t>
  </si>
  <si>
    <t>University of the Incarnate Word</t>
  </si>
  <si>
    <t>Galveston</t>
  </si>
  <si>
    <t>University of Texas Medical Branch</t>
  </si>
  <si>
    <t>Travis</t>
  </si>
  <si>
    <t>University of Texas at Austin School of Nursing</t>
  </si>
  <si>
    <t>Fort Bend</t>
  </si>
  <si>
    <t>University of Houston Master of Science In Nursing</t>
  </si>
  <si>
    <t>Hidalgo</t>
  </si>
  <si>
    <t>The University of Texas Rio Grande Valley School of Nursing Graduate Nursing Program</t>
  </si>
  <si>
    <t>The University of Texas Health Science Center at San Antonio School of Nursing</t>
  </si>
  <si>
    <t>Harris</t>
  </si>
  <si>
    <t>The University of Texas Health Science Center at Houston</t>
  </si>
  <si>
    <t>Smith</t>
  </si>
  <si>
    <t>The University of Texas at Tyler</t>
  </si>
  <si>
    <t>El Paso</t>
  </si>
  <si>
    <t>The University of Texas at El Paso</t>
  </si>
  <si>
    <t>Tarrant</t>
  </si>
  <si>
    <t>The University of Texas at Arlington College of Nursing and Health Innovation</t>
  </si>
  <si>
    <t>Denton</t>
  </si>
  <si>
    <t>Texas Woman's University College of Nursing</t>
  </si>
  <si>
    <t>Lubbock</t>
  </si>
  <si>
    <t>Texas Tech University Health Sciences Center School of Nursing</t>
  </si>
  <si>
    <t>Williamson</t>
  </si>
  <si>
    <t>Texas State University</t>
  </si>
  <si>
    <t>Texas Christian University- Harris College of Nursing and Health Sciences</t>
  </si>
  <si>
    <t>Nueces</t>
  </si>
  <si>
    <t>Texas A&amp;M University-Corpus Christi College of Nursing and Health Sciences Masters of Science in Nursing</t>
  </si>
  <si>
    <t>Brazos</t>
  </si>
  <si>
    <t>Texas A&amp;M University</t>
  </si>
  <si>
    <t>Bowie</t>
  </si>
  <si>
    <t>Texas A&amp;M Texarkana</t>
  </si>
  <si>
    <t>Webb</t>
  </si>
  <si>
    <t>Texas A&amp;M International University</t>
  </si>
  <si>
    <t>Erath</t>
  </si>
  <si>
    <t>Tarleton State University</t>
  </si>
  <si>
    <t>Nacogdoches</t>
  </si>
  <si>
    <t>Stephen F. Austin State University</t>
  </si>
  <si>
    <t>Bell</t>
  </si>
  <si>
    <t>Scott and White College of Nursing Graduate Nursing Program University of Mary Hardin Baylor</t>
  </si>
  <si>
    <t>Prairie View A&amp;M University - College of Nursing - Graduate Studies</t>
  </si>
  <si>
    <t>Taylor</t>
  </si>
  <si>
    <t>Patty Hanks Shelton School of Nursing</t>
  </si>
  <si>
    <t>Wichita</t>
  </si>
  <si>
    <t>Midwestern State University Wilson School of Nursing</t>
  </si>
  <si>
    <t>Lubbock Christian University Department of Nursing</t>
  </si>
  <si>
    <t>Jefferson</t>
  </si>
  <si>
    <t>Lamar University JoAnne Gay Dishman School of Nursing Master of Science in Nurisng</t>
  </si>
  <si>
    <t>Dallas</t>
  </si>
  <si>
    <t>Baylor University Louise Herrington School of Nursing</t>
  </si>
  <si>
    <t>Baylor College of Medicine Doctor of Nursing Practice Program-Nurse Anesthesia</t>
  </si>
  <si>
    <t>Tom Green</t>
  </si>
  <si>
    <t>Angelo State University</t>
  </si>
  <si>
    <t>Abilene Christian University</t>
  </si>
  <si>
    <t>Reg &amp; enroll</t>
  </si>
  <si>
    <t>Offr'd Adm</t>
  </si>
  <si>
    <t>Qual App</t>
  </si>
  <si>
    <t>Seats</t>
  </si>
  <si>
    <t>Total-ALL</t>
  </si>
  <si>
    <t>Total Graduate</t>
  </si>
  <si>
    <t>Total APRN</t>
  </si>
  <si>
    <t>Other</t>
  </si>
  <si>
    <t>DNP-No specialty</t>
  </si>
  <si>
    <t>Public Health</t>
  </si>
  <si>
    <t>Nursing Research</t>
  </si>
  <si>
    <t>Clinical Nurse Leader</t>
  </si>
  <si>
    <t>Nursing Informatics</t>
  </si>
  <si>
    <t>Nursing Education</t>
  </si>
  <si>
    <t>Nursing Administration</t>
  </si>
  <si>
    <t>Nurse Midwife</t>
  </si>
  <si>
    <t>Nurse Anesthetist</t>
  </si>
  <si>
    <t>Clinical Nurse Specialist</t>
  </si>
  <si>
    <t>Nurse Practitioner</t>
  </si>
  <si>
    <t>Total - ALL</t>
  </si>
  <si>
    <t>Total Graduate - ONLY</t>
  </si>
  <si>
    <t>Total APRN - ONLY</t>
  </si>
  <si>
    <t>All Other</t>
  </si>
  <si>
    <t>Academic Year 2018-2019</t>
  </si>
  <si>
    <t>Academic Year 2018-2019 Graduates</t>
  </si>
  <si>
    <t>Students enrolled as of September 30, 2019</t>
  </si>
  <si>
    <t>ADMISSIONS</t>
  </si>
  <si>
    <t xml:space="preserve">ENROLLMENT </t>
  </si>
  <si>
    <t>County</t>
  </si>
  <si>
    <t>Program Name</t>
  </si>
  <si>
    <t>GRADUATION</t>
  </si>
  <si>
    <t>Note: Texas Wesleyan University did not submit the GNEPIS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</si>
</sst>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u/>
      <sz val="10"/>
      <name val="Calibri"/>
      <family val="2"/>
      <scheme val="minor"/>
    </font>
    <font>
      <b/>
      <sz val="10"/>
      <name val="Calibri"/>
      <family val="2"/>
    </font>
    <font>
      <sz val="10"/>
      <name val="Arial"/>
      <family val="2"/>
    </font>
    <font>
      <sz val="10"/>
      <name val="Calibri"/>
      <family val="2"/>
      <scheme val="minor"/>
    </font>
    <font>
      <b/>
      <sz val="10"/>
      <name val="Calibri"/>
      <family val="2"/>
      <scheme val="minor"/>
    </font>
    <font>
      <b/>
      <sz val="9"/>
      <name val="Calibri"/>
      <family val="2"/>
      <scheme val="minor"/>
    </font>
    <font>
      <sz val="11"/>
      <color indexed="8"/>
      <name val="Calibri"/>
      <family val="2"/>
      <scheme val="minor"/>
    </font>
    <font>
      <sz val="9"/>
      <name val="Arial"/>
      <family val="2"/>
    </font>
    <font>
      <sz val="9"/>
      <color theme="1"/>
      <name val="Calibri"/>
      <family val="2"/>
      <scheme val="minor"/>
    </font>
    <font>
      <sz val="11"/>
      <color rgb="FF006100"/>
      <name val="Calibri"/>
      <family val="2"/>
      <scheme val="minor"/>
    </font>
    <font>
      <sz val="11"/>
      <name val="Calibri"/>
      <family val="2"/>
      <scheme val="minor"/>
    </font>
    <font>
      <sz val="9"/>
      <name val="Calibri"/>
      <family val="2"/>
      <scheme val="minor"/>
    </font>
    <font>
      <b/>
      <sz val="9"/>
      <color theme="0"/>
      <name val="Calibri"/>
      <family val="2"/>
      <scheme val="minor"/>
    </font>
    <font>
      <sz val="9"/>
      <color theme="0"/>
      <name val="Calibri"/>
      <family val="2"/>
      <scheme val="minor"/>
    </font>
    <font>
      <sz val="9"/>
      <color indexed="8"/>
      <name val="Calibri"/>
      <family val="2"/>
      <scheme val="minor"/>
    </font>
    <font>
      <sz val="9"/>
      <color rgb="FF4D4D4D"/>
      <name val="Calibri"/>
      <family val="2"/>
      <scheme val="minor"/>
    </font>
    <font>
      <b/>
      <sz val="9"/>
      <color rgb="FF4D4D4D"/>
      <name val="Calibri"/>
      <family val="2"/>
      <scheme val="minor"/>
    </font>
  </fonts>
  <fills count="8">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rgb="FFCC33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ck">
        <color indexed="64"/>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thin">
        <color indexed="64"/>
      </left>
      <right style="thin">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style="thin">
        <color theme="0" tint="-0.499984740745262"/>
      </top>
      <bottom/>
      <diagonal/>
    </border>
    <border>
      <left style="medium">
        <color indexed="64"/>
      </left>
      <right style="thick">
        <color indexed="64"/>
      </right>
      <top/>
      <bottom/>
      <diagonal/>
    </border>
    <border>
      <left style="thin">
        <color theme="0" tint="-0.499984740745262"/>
      </left>
      <right style="thick">
        <color indexed="64"/>
      </right>
      <top style="thin">
        <color theme="0" tint="-0.499984740745262"/>
      </top>
      <bottom/>
      <diagonal/>
    </border>
    <border>
      <left/>
      <right style="thin">
        <color indexed="64"/>
      </right>
      <top/>
      <bottom/>
      <diagonal/>
    </border>
    <border>
      <left style="thin">
        <color indexed="64"/>
      </left>
      <right style="thick">
        <color indexed="64"/>
      </right>
      <top/>
      <bottom/>
      <diagonal/>
    </border>
  </borders>
  <cellStyleXfs count="4">
    <xf numFmtId="0" fontId="0" fillId="0" borderId="0"/>
    <xf numFmtId="0" fontId="10" fillId="2" borderId="0" applyNumberFormat="0" applyBorder="0" applyAlignment="0" applyProtection="0"/>
    <xf numFmtId="0" fontId="7" fillId="0" borderId="0"/>
    <xf numFmtId="0" fontId="3" fillId="0" borderId="0" applyNumberFormat="0" applyFill="0" applyBorder="0" applyAlignment="0" applyProtection="0"/>
  </cellStyleXfs>
  <cellXfs count="136">
    <xf numFmtId="0" fontId="0" fillId="0" borderId="0" xfId="0"/>
    <xf numFmtId="0" fontId="0" fillId="0" borderId="0" xfId="0" applyFill="1"/>
    <xf numFmtId="0" fontId="0" fillId="0" borderId="0" xfId="0" applyBorder="1" applyAlignment="1"/>
    <xf numFmtId="0" fontId="3" fillId="0" borderId="0" xfId="0" applyFont="1" applyFill="1" applyBorder="1"/>
    <xf numFmtId="0" fontId="3" fillId="0" borderId="0" xfId="0" applyFont="1" applyBorder="1"/>
    <xf numFmtId="3" fontId="5" fillId="0" borderId="0" xfId="0" quotePrefix="1" applyNumberFormat="1" applyFont="1" applyBorder="1" applyAlignment="1">
      <alignment horizontal="right"/>
    </xf>
    <xf numFmtId="0" fontId="7" fillId="0" borderId="0" xfId="2"/>
    <xf numFmtId="0" fontId="9" fillId="0" borderId="6" xfId="0" applyFont="1" applyBorder="1" applyAlignment="1">
      <alignment vertical="center" wrapText="1"/>
    </xf>
    <xf numFmtId="0" fontId="3" fillId="0" borderId="0" xfId="0" applyFont="1" applyBorder="1" applyAlignment="1">
      <alignment horizontal="center" vertical="center"/>
    </xf>
    <xf numFmtId="0" fontId="7" fillId="0" borderId="0" xfId="2" applyBorder="1" applyAlignment="1">
      <alignment horizontal="center" vertical="center"/>
    </xf>
    <xf numFmtId="0" fontId="3"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0" fillId="0" borderId="0" xfId="1" applyFill="1" applyBorder="1" applyAlignment="1">
      <alignment vertical="center"/>
    </xf>
    <xf numFmtId="3" fontId="11" fillId="0" borderId="0" xfId="0" applyNumberFormat="1" applyFont="1" applyFill="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0" fontId="10" fillId="0" borderId="0" xfId="1" applyFill="1" applyAlignment="1">
      <alignment vertical="center"/>
    </xf>
    <xf numFmtId="0" fontId="11" fillId="0" borderId="0" xfId="1" applyFont="1" applyFill="1" applyAlignment="1">
      <alignment vertical="center"/>
    </xf>
    <xf numFmtId="3" fontId="11" fillId="0" borderId="0" xfId="1" applyNumberFormat="1" applyFont="1" applyFill="1" applyBorder="1" applyAlignment="1">
      <alignment vertical="center"/>
    </xf>
    <xf numFmtId="3" fontId="10" fillId="0" borderId="0" xfId="1" applyNumberFormat="1" applyFill="1" applyBorder="1" applyAlignment="1">
      <alignment vertical="center"/>
    </xf>
    <xf numFmtId="0" fontId="12" fillId="0" borderId="0" xfId="0" applyFont="1"/>
    <xf numFmtId="0" fontId="12" fillId="0" borderId="0" xfId="0" applyFont="1" applyFill="1"/>
    <xf numFmtId="0" fontId="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 fillId="0" borderId="0" xfId="0" applyFont="1"/>
    <xf numFmtId="3" fontId="6" fillId="0" borderId="5" xfId="0" applyNumberFormat="1" applyFont="1" applyBorder="1" applyAlignment="1">
      <alignment horizontal="center"/>
    </xf>
    <xf numFmtId="3" fontId="6" fillId="0" borderId="5" xfId="0" applyNumberFormat="1" applyFont="1" applyBorder="1" applyAlignment="1">
      <alignment horizontal="center" vertical="center"/>
    </xf>
    <xf numFmtId="0" fontId="12" fillId="0" borderId="0" xfId="0" applyFont="1" applyBorder="1"/>
    <xf numFmtId="0" fontId="12" fillId="0" borderId="0" xfId="0" applyFont="1" applyBorder="1" applyAlignment="1">
      <alignment vertical="center" wrapText="1"/>
    </xf>
    <xf numFmtId="0" fontId="15" fillId="0" borderId="0" xfId="2" applyFont="1" applyBorder="1"/>
    <xf numFmtId="0" fontId="12" fillId="0" borderId="0" xfId="1" applyFont="1" applyFill="1" applyBorder="1" applyAlignment="1">
      <alignment vertical="center" wrapText="1"/>
    </xf>
    <xf numFmtId="0" fontId="6" fillId="3" borderId="0" xfId="0" applyFont="1" applyFill="1" applyBorder="1" applyAlignment="1">
      <alignment horizontal="center" vertical="center" wrapText="1"/>
    </xf>
    <xf numFmtId="0" fontId="6" fillId="0" borderId="11" xfId="0" applyFont="1" applyFill="1" applyBorder="1" applyAlignment="1">
      <alignment vertical="center" wrapText="1"/>
    </xf>
    <xf numFmtId="0" fontId="12" fillId="0" borderId="8" xfId="0" applyFont="1" applyFill="1" applyBorder="1" applyAlignment="1">
      <alignment vertical="center"/>
    </xf>
    <xf numFmtId="0" fontId="12" fillId="0" borderId="6" xfId="0" applyFont="1" applyFill="1" applyBorder="1" applyAlignment="1">
      <alignment vertical="center" wrapText="1"/>
    </xf>
    <xf numFmtId="0" fontId="12" fillId="0" borderId="0" xfId="0" applyFont="1" applyAlignment="1">
      <alignment vertical="center" wrapText="1"/>
    </xf>
    <xf numFmtId="0" fontId="12" fillId="0" borderId="0" xfId="0" applyFont="1" applyBorder="1" applyAlignment="1">
      <alignment horizontal="center"/>
    </xf>
    <xf numFmtId="0" fontId="12" fillId="0" borderId="0" xfId="0" applyFont="1" applyBorder="1" applyAlignment="1">
      <alignment horizontal="left" vertical="center"/>
    </xf>
    <xf numFmtId="3" fontId="16" fillId="0" borderId="0" xfId="0" applyNumberFormat="1" applyFont="1" applyFill="1" applyBorder="1" applyAlignment="1">
      <alignment horizontal="center" vertical="center"/>
    </xf>
    <xf numFmtId="0" fontId="8" fillId="0" borderId="0" xfId="0" applyFont="1" applyBorder="1" applyAlignment="1">
      <alignment horizontal="center"/>
    </xf>
    <xf numFmtId="0" fontId="15" fillId="0" borderId="0" xfId="2" applyFont="1" applyBorder="1" applyAlignment="1">
      <alignment horizontal="center"/>
    </xf>
    <xf numFmtId="0" fontId="12" fillId="0" borderId="0" xfId="1" applyFont="1" applyFill="1" applyBorder="1" applyAlignment="1">
      <alignment horizontal="left" vertical="center"/>
    </xf>
    <xf numFmtId="0" fontId="16" fillId="0" borderId="0" xfId="1" applyFont="1" applyFill="1" applyBorder="1" applyAlignment="1">
      <alignment horizontal="center" vertical="center"/>
    </xf>
    <xf numFmtId="3" fontId="16" fillId="0" borderId="0" xfId="1" applyNumberFormat="1" applyFont="1" applyFill="1" applyBorder="1" applyAlignment="1">
      <alignment horizontal="center" vertical="center"/>
    </xf>
    <xf numFmtId="3" fontId="17" fillId="3" borderId="0" xfId="0" applyNumberFormat="1" applyFont="1" applyFill="1" applyBorder="1" applyAlignment="1">
      <alignment horizontal="center" vertical="center"/>
    </xf>
    <xf numFmtId="0" fontId="15" fillId="0" borderId="0" xfId="2" applyFont="1" applyAlignment="1">
      <alignment horizontal="center"/>
    </xf>
    <xf numFmtId="0" fontId="8" fillId="0" borderId="0" xfId="0" applyFont="1" applyAlignment="1">
      <alignment horizontal="center"/>
    </xf>
    <xf numFmtId="3" fontId="6" fillId="0" borderId="4" xfId="0" quotePrefix="1" applyNumberFormat="1" applyFont="1" applyBorder="1" applyAlignment="1">
      <alignment horizontal="center"/>
    </xf>
    <xf numFmtId="0" fontId="12" fillId="0" borderId="10" xfId="0" applyFont="1" applyFill="1" applyBorder="1" applyAlignment="1">
      <alignment horizontal="left" vertical="center" wrapText="1"/>
    </xf>
    <xf numFmtId="0" fontId="6" fillId="0" borderId="10" xfId="0" applyFont="1" applyBorder="1" applyAlignment="1">
      <alignment horizontal="center"/>
    </xf>
    <xf numFmtId="0" fontId="12" fillId="0" borderId="10" xfId="0" applyFont="1" applyBorder="1" applyAlignment="1">
      <alignment horizontal="center" wrapText="1"/>
    </xf>
    <xf numFmtId="3" fontId="6" fillId="0" borderId="10" xfId="0" applyNumberFormat="1" applyFont="1" applyFill="1" applyBorder="1" applyAlignment="1">
      <alignment horizontal="center"/>
    </xf>
    <xf numFmtId="0" fontId="12" fillId="0" borderId="10" xfId="0" applyFont="1" applyFill="1" applyBorder="1" applyAlignment="1">
      <alignment horizontal="center"/>
    </xf>
    <xf numFmtId="0" fontId="8" fillId="0" borderId="10" xfId="0" applyFont="1" applyFill="1" applyBorder="1" applyAlignment="1">
      <alignment horizontal="center"/>
    </xf>
    <xf numFmtId="0" fontId="8" fillId="0" borderId="9" xfId="0" applyFont="1" applyFill="1" applyBorder="1" applyAlignment="1">
      <alignment horizontal="center"/>
    </xf>
    <xf numFmtId="0" fontId="12" fillId="0" borderId="0" xfId="0" applyFont="1" applyFill="1" applyBorder="1" applyAlignment="1">
      <alignment horizontal="center"/>
    </xf>
    <xf numFmtId="0" fontId="8" fillId="0" borderId="7" xfId="0" applyFont="1" applyBorder="1" applyAlignment="1">
      <alignment horizontal="center"/>
    </xf>
    <xf numFmtId="0" fontId="12" fillId="0" borderId="5" xfId="0" applyFont="1" applyFill="1" applyBorder="1" applyAlignment="1">
      <alignment horizontal="left" vertical="center"/>
    </xf>
    <xf numFmtId="0" fontId="12" fillId="0" borderId="5" xfId="0" applyFont="1" applyFill="1" applyBorder="1" applyAlignment="1">
      <alignment horizontal="center"/>
    </xf>
    <xf numFmtId="3" fontId="12" fillId="0" borderId="5" xfId="0" applyNumberFormat="1" applyFont="1" applyFill="1" applyBorder="1" applyAlignment="1">
      <alignment horizontal="center"/>
    </xf>
    <xf numFmtId="3" fontId="6" fillId="0" borderId="5" xfId="0" applyNumberFormat="1" applyFont="1" applyFill="1" applyBorder="1" applyAlignment="1">
      <alignment horizontal="center"/>
    </xf>
    <xf numFmtId="0" fontId="8" fillId="0" borderId="5" xfId="0" applyFont="1" applyFill="1" applyBorder="1" applyAlignment="1">
      <alignment horizontal="center"/>
    </xf>
    <xf numFmtId="0" fontId="8" fillId="0" borderId="4" xfId="0" applyFont="1" applyFill="1" applyBorder="1" applyAlignment="1">
      <alignment horizontal="center"/>
    </xf>
    <xf numFmtId="0" fontId="8" fillId="0" borderId="0" xfId="0" applyFont="1" applyAlignment="1">
      <alignment horizontal="left" vertical="center"/>
    </xf>
    <xf numFmtId="0" fontId="12" fillId="3" borderId="0" xfId="0" applyFont="1" applyFill="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xf>
    <xf numFmtId="0" fontId="15" fillId="7" borderId="0" xfId="2" applyFont="1" applyFill="1" applyBorder="1"/>
    <xf numFmtId="0" fontId="15" fillId="7" borderId="0" xfId="2" applyFont="1" applyFill="1" applyBorder="1" applyAlignment="1">
      <alignment horizontal="center"/>
    </xf>
    <xf numFmtId="0" fontId="13" fillId="4" borderId="22"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0" xfId="0" applyFont="1" applyFill="1" applyBorder="1" applyAlignment="1">
      <alignment horizontal="center" vertical="center"/>
    </xf>
    <xf numFmtId="0" fontId="1" fillId="0" borderId="3" xfId="0" applyFont="1" applyFill="1" applyBorder="1" applyAlignment="1">
      <alignment vertical="center" wrapText="1"/>
    </xf>
    <xf numFmtId="0" fontId="0" fillId="0" borderId="2" xfId="0" applyBorder="1" applyAlignment="1"/>
    <xf numFmtId="0" fontId="0" fillId="0" borderId="1" xfId="0" applyBorder="1" applyAlignment="1"/>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13" fillId="4" borderId="23"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2" xfId="0" applyFont="1" applyFill="1" applyBorder="1" applyAlignment="1">
      <alignment horizontal="center" vertical="center"/>
    </xf>
    <xf numFmtId="0" fontId="6" fillId="5" borderId="19" xfId="0" applyFont="1" applyFill="1" applyBorder="1" applyAlignment="1">
      <alignment horizontal="center" vertical="center" wrapText="1"/>
    </xf>
    <xf numFmtId="0" fontId="12" fillId="5" borderId="15"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4" fillId="6" borderId="42" xfId="0" applyFont="1" applyFill="1" applyBorder="1" applyAlignment="1">
      <alignment horizontal="center" vertical="center"/>
    </xf>
    <xf numFmtId="0" fontId="6" fillId="5" borderId="14" xfId="0" applyFont="1" applyFill="1" applyBorder="1" applyAlignment="1">
      <alignment horizontal="center" vertical="center" wrapText="1"/>
    </xf>
    <xf numFmtId="0" fontId="12" fillId="5" borderId="17"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13" fillId="6" borderId="25" xfId="0" applyFont="1" applyFill="1" applyBorder="1" applyAlignment="1">
      <alignment horizontal="center" vertical="center"/>
    </xf>
    <xf numFmtId="0" fontId="13" fillId="4" borderId="31"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4" fillId="6" borderId="43" xfId="0" applyFont="1" applyFill="1" applyBorder="1" applyAlignment="1">
      <alignment horizontal="center" vertical="center"/>
    </xf>
    <xf numFmtId="0" fontId="13" fillId="6" borderId="28" xfId="0" applyFont="1" applyFill="1" applyBorder="1" applyAlignment="1">
      <alignment horizontal="center" vertical="center" wrapText="1"/>
    </xf>
    <xf numFmtId="0" fontId="14" fillId="6" borderId="44" xfId="0" applyFont="1" applyFill="1" applyBorder="1" applyAlignment="1">
      <alignment horizontal="center" vertical="center"/>
    </xf>
    <xf numFmtId="0" fontId="6" fillId="5" borderId="12" xfId="0" applyFont="1" applyFill="1" applyBorder="1" applyAlignment="1">
      <alignment horizontal="center" vertical="center" wrapText="1"/>
    </xf>
    <xf numFmtId="0" fontId="12" fillId="5" borderId="46" xfId="0" applyFont="1" applyFill="1" applyBorder="1" applyAlignment="1">
      <alignment horizontal="center" vertical="center"/>
    </xf>
    <xf numFmtId="3" fontId="6" fillId="3" borderId="31" xfId="3" applyNumberFormat="1" applyFont="1" applyFill="1" applyBorder="1" applyAlignment="1">
      <alignment horizontal="center" vertical="center" wrapText="1"/>
    </xf>
    <xf numFmtId="3" fontId="6" fillId="3" borderId="33" xfId="3" applyNumberFormat="1" applyFont="1" applyFill="1" applyBorder="1" applyAlignment="1">
      <alignment horizontal="center" vertical="center" wrapText="1"/>
    </xf>
    <xf numFmtId="0" fontId="12" fillId="3" borderId="33" xfId="0" applyFont="1" applyFill="1" applyBorder="1" applyAlignment="1">
      <alignment vertical="center" wrapText="1"/>
    </xf>
    <xf numFmtId="3" fontId="6" fillId="3" borderId="41" xfId="3" applyNumberFormat="1" applyFont="1" applyFill="1" applyBorder="1" applyAlignment="1">
      <alignment horizontal="left" vertical="center" wrapText="1"/>
    </xf>
    <xf numFmtId="3" fontId="6" fillId="3" borderId="32" xfId="3" applyNumberFormat="1" applyFont="1" applyFill="1" applyBorder="1" applyAlignment="1">
      <alignment horizontal="left" vertical="center" wrapText="1"/>
    </xf>
    <xf numFmtId="0" fontId="12" fillId="3" borderId="32" xfId="0" applyFont="1" applyFill="1" applyBorder="1" applyAlignment="1">
      <alignment horizontal="left" vertical="center" wrapText="1"/>
    </xf>
    <xf numFmtId="0" fontId="6" fillId="3" borderId="4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4" xfId="0" applyFont="1" applyFill="1" applyBorder="1" applyAlignment="1">
      <alignment horizontal="center" vertical="center"/>
    </xf>
  </cellXfs>
  <cellStyles count="4">
    <cellStyle name="Good" xfId="1" builtinId="26"/>
    <cellStyle name="Normal" xfId="0" builtinId="0"/>
    <cellStyle name="Normal 2" xfId="2" xr:uid="{724E4E19-3F5E-4590-9F04-A84CD65AB2D4}"/>
    <cellStyle name="Normal_2009 RN NEPIS FINAL2" xfId="3" xr:uid="{663F7AEC-489E-4D71-BEED-24203F3770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D759-08E8-4F9B-AB7C-AEFEC25CB7D2}">
  <sheetPr>
    <pageSetUpPr fitToPage="1"/>
  </sheetPr>
  <dimension ref="A1:XFD48"/>
  <sheetViews>
    <sheetView tabSelected="1" zoomScale="90" zoomScaleNormal="90" workbookViewId="0">
      <pane xSplit="2" ySplit="4" topLeftCell="C5" activePane="bottomRight" state="frozen"/>
      <selection pane="topRight" activeCell="C1" sqref="C1"/>
      <selection pane="bottomLeft" activeCell="A5" sqref="A5"/>
      <selection pane="bottomRight" activeCell="B1" sqref="B1:B4"/>
    </sheetView>
  </sheetViews>
  <sheetFormatPr defaultColWidth="0" defaultRowHeight="13.2" zeroHeight="1" x14ac:dyDescent="0.25"/>
  <cols>
    <col min="1" max="1" width="41.77734375" style="48" customWidth="1"/>
    <col min="2" max="2" width="11.21875" style="76" customWidth="1"/>
    <col min="3" max="32" width="15" style="59" customWidth="1"/>
    <col min="33" max="92" width="8.21875" style="59" customWidth="1"/>
    <col min="93" max="93" width="8.21875" customWidth="1"/>
    <col min="94" max="94" width="22.77734375" style="1" hidden="1"/>
  </cols>
  <sheetData>
    <row r="1" spans="1:98" s="23" customFormat="1" ht="46.5" customHeight="1" thickTop="1" thickBot="1" x14ac:dyDescent="0.3">
      <c r="A1" s="120" t="s">
        <v>96</v>
      </c>
      <c r="B1" s="123" t="s">
        <v>95</v>
      </c>
      <c r="C1" s="126" t="s">
        <v>94</v>
      </c>
      <c r="D1" s="127"/>
      <c r="E1" s="127"/>
      <c r="F1" s="127"/>
      <c r="G1" s="127"/>
      <c r="H1" s="127"/>
      <c r="I1" s="127"/>
      <c r="J1" s="127"/>
      <c r="K1" s="127"/>
      <c r="L1" s="127"/>
      <c r="M1" s="127"/>
      <c r="N1" s="127"/>
      <c r="O1" s="127"/>
      <c r="P1" s="127"/>
      <c r="Q1" s="128"/>
      <c r="R1" s="126" t="s">
        <v>97</v>
      </c>
      <c r="S1" s="129"/>
      <c r="T1" s="129"/>
      <c r="U1" s="129"/>
      <c r="V1" s="129"/>
      <c r="W1" s="129"/>
      <c r="X1" s="129"/>
      <c r="Y1" s="129"/>
      <c r="Z1" s="129"/>
      <c r="AA1" s="129"/>
      <c r="AB1" s="129"/>
      <c r="AC1" s="129"/>
      <c r="AD1" s="129"/>
      <c r="AE1" s="129"/>
      <c r="AF1" s="130"/>
      <c r="AG1" s="131" t="s">
        <v>93</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27"/>
      <c r="CL1" s="127"/>
      <c r="CM1" s="127"/>
      <c r="CN1" s="128"/>
      <c r="CO1" s="25"/>
      <c r="CP1" s="24"/>
    </row>
    <row r="2" spans="1:98" s="23" customFormat="1" ht="24.75" customHeight="1" thickBot="1" x14ac:dyDescent="0.3">
      <c r="A2" s="121"/>
      <c r="B2" s="124"/>
      <c r="C2" s="133" t="s">
        <v>92</v>
      </c>
      <c r="D2" s="134"/>
      <c r="E2" s="134"/>
      <c r="F2" s="134"/>
      <c r="G2" s="134"/>
      <c r="H2" s="134"/>
      <c r="I2" s="134"/>
      <c r="J2" s="134"/>
      <c r="K2" s="134"/>
      <c r="L2" s="134"/>
      <c r="M2" s="134"/>
      <c r="N2" s="134"/>
      <c r="O2" s="134"/>
      <c r="P2" s="134"/>
      <c r="Q2" s="135"/>
      <c r="R2" s="133" t="s">
        <v>91</v>
      </c>
      <c r="S2" s="134"/>
      <c r="T2" s="134"/>
      <c r="U2" s="134"/>
      <c r="V2" s="134"/>
      <c r="W2" s="134"/>
      <c r="X2" s="134"/>
      <c r="Y2" s="134"/>
      <c r="Z2" s="134"/>
      <c r="AA2" s="134"/>
      <c r="AB2" s="134"/>
      <c r="AC2" s="134"/>
      <c r="AD2" s="134"/>
      <c r="AE2" s="134"/>
      <c r="AF2" s="135"/>
      <c r="AG2" s="133" t="s">
        <v>90</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5"/>
      <c r="CO2" s="26"/>
      <c r="CP2" s="24"/>
    </row>
    <row r="3" spans="1:98" s="23" customFormat="1" ht="40.5" customHeight="1" thickBot="1" x14ac:dyDescent="0.3">
      <c r="A3" s="122"/>
      <c r="B3" s="125"/>
      <c r="C3" s="103" t="s">
        <v>85</v>
      </c>
      <c r="D3" s="114" t="s">
        <v>84</v>
      </c>
      <c r="E3" s="116" t="s">
        <v>83</v>
      </c>
      <c r="F3" s="103" t="s">
        <v>82</v>
      </c>
      <c r="G3" s="105" t="s">
        <v>81</v>
      </c>
      <c r="H3" s="107" t="s">
        <v>80</v>
      </c>
      <c r="I3" s="107" t="s">
        <v>79</v>
      </c>
      <c r="J3" s="107" t="s">
        <v>78</v>
      </c>
      <c r="K3" s="107" t="s">
        <v>77</v>
      </c>
      <c r="L3" s="107" t="s">
        <v>76</v>
      </c>
      <c r="M3" s="107" t="s">
        <v>75</v>
      </c>
      <c r="N3" s="118" t="s">
        <v>89</v>
      </c>
      <c r="O3" s="110" t="s">
        <v>88</v>
      </c>
      <c r="P3" s="110" t="s">
        <v>87</v>
      </c>
      <c r="Q3" s="112" t="s">
        <v>86</v>
      </c>
      <c r="R3" s="103" t="s">
        <v>85</v>
      </c>
      <c r="S3" s="114" t="s">
        <v>84</v>
      </c>
      <c r="T3" s="116" t="s">
        <v>83</v>
      </c>
      <c r="U3" s="103" t="s">
        <v>82</v>
      </c>
      <c r="V3" s="105" t="s">
        <v>81</v>
      </c>
      <c r="W3" s="107" t="s">
        <v>80</v>
      </c>
      <c r="X3" s="107" t="s">
        <v>79</v>
      </c>
      <c r="Y3" s="107" t="s">
        <v>78</v>
      </c>
      <c r="Z3" s="107" t="s">
        <v>77</v>
      </c>
      <c r="AA3" s="107" t="s">
        <v>76</v>
      </c>
      <c r="AB3" s="107" t="s">
        <v>75</v>
      </c>
      <c r="AC3" s="95" t="s">
        <v>89</v>
      </c>
      <c r="AD3" s="97" t="s">
        <v>88</v>
      </c>
      <c r="AE3" s="99" t="s">
        <v>87</v>
      </c>
      <c r="AF3" s="101" t="s">
        <v>86</v>
      </c>
      <c r="AG3" s="109" t="s">
        <v>85</v>
      </c>
      <c r="AH3" s="92"/>
      <c r="AI3" s="92"/>
      <c r="AJ3" s="93"/>
      <c r="AK3" s="92" t="s">
        <v>84</v>
      </c>
      <c r="AL3" s="92"/>
      <c r="AM3" s="92"/>
      <c r="AN3" s="93"/>
      <c r="AO3" s="91" t="s">
        <v>83</v>
      </c>
      <c r="AP3" s="92"/>
      <c r="AQ3" s="92"/>
      <c r="AR3" s="93"/>
      <c r="AS3" s="94" t="s">
        <v>82</v>
      </c>
      <c r="AT3" s="92"/>
      <c r="AU3" s="92"/>
      <c r="AV3" s="93"/>
      <c r="AW3" s="88" t="s">
        <v>81</v>
      </c>
      <c r="AX3" s="88"/>
      <c r="AY3" s="88"/>
      <c r="AZ3" s="89"/>
      <c r="BA3" s="88" t="s">
        <v>80</v>
      </c>
      <c r="BB3" s="88"/>
      <c r="BC3" s="88"/>
      <c r="BD3" s="89"/>
      <c r="BE3" s="88" t="s">
        <v>79</v>
      </c>
      <c r="BF3" s="88"/>
      <c r="BG3" s="88"/>
      <c r="BH3" s="89"/>
      <c r="BI3" s="88" t="s">
        <v>78</v>
      </c>
      <c r="BJ3" s="88"/>
      <c r="BK3" s="88"/>
      <c r="BL3" s="89"/>
      <c r="BM3" s="88" t="s">
        <v>77</v>
      </c>
      <c r="BN3" s="88"/>
      <c r="BO3" s="88"/>
      <c r="BP3" s="89"/>
      <c r="BQ3" s="88" t="s">
        <v>76</v>
      </c>
      <c r="BR3" s="88"/>
      <c r="BS3" s="88"/>
      <c r="BT3" s="89"/>
      <c r="BU3" s="88" t="s">
        <v>75</v>
      </c>
      <c r="BV3" s="88"/>
      <c r="BW3" s="88"/>
      <c r="BX3" s="89"/>
      <c r="BY3" s="88" t="s">
        <v>74</v>
      </c>
      <c r="BZ3" s="88"/>
      <c r="CA3" s="88"/>
      <c r="CB3" s="89"/>
      <c r="CC3" s="83" t="s">
        <v>73</v>
      </c>
      <c r="CD3" s="83"/>
      <c r="CE3" s="83"/>
      <c r="CF3" s="90"/>
      <c r="CG3" s="83" t="s">
        <v>72</v>
      </c>
      <c r="CH3" s="83"/>
      <c r="CI3" s="83"/>
      <c r="CJ3" s="90"/>
      <c r="CK3" s="82" t="s">
        <v>71</v>
      </c>
      <c r="CL3" s="83"/>
      <c r="CM3" s="83"/>
      <c r="CN3" s="84"/>
      <c r="CO3" s="25"/>
      <c r="CP3" s="24"/>
    </row>
    <row r="4" spans="1:98" s="23" customFormat="1" ht="35.25" customHeight="1" x14ac:dyDescent="0.3">
      <c r="A4" s="122"/>
      <c r="B4" s="125"/>
      <c r="C4" s="104"/>
      <c r="D4" s="115"/>
      <c r="E4" s="117"/>
      <c r="F4" s="104"/>
      <c r="G4" s="106"/>
      <c r="H4" s="108"/>
      <c r="I4" s="108"/>
      <c r="J4" s="108"/>
      <c r="K4" s="108"/>
      <c r="L4" s="108"/>
      <c r="M4" s="108"/>
      <c r="N4" s="119"/>
      <c r="O4" s="111"/>
      <c r="P4" s="111"/>
      <c r="Q4" s="113"/>
      <c r="R4" s="104"/>
      <c r="S4" s="115"/>
      <c r="T4" s="117"/>
      <c r="U4" s="104"/>
      <c r="V4" s="106"/>
      <c r="W4" s="108"/>
      <c r="X4" s="108"/>
      <c r="Y4" s="108"/>
      <c r="Z4" s="108"/>
      <c r="AA4" s="108"/>
      <c r="AB4" s="108"/>
      <c r="AC4" s="96"/>
      <c r="AD4" s="98"/>
      <c r="AE4" s="100"/>
      <c r="AF4" s="102"/>
      <c r="AG4" s="27" t="s">
        <v>70</v>
      </c>
      <c r="AH4" s="28" t="s">
        <v>69</v>
      </c>
      <c r="AI4" s="28" t="s">
        <v>68</v>
      </c>
      <c r="AJ4" s="29" t="s">
        <v>67</v>
      </c>
      <c r="AK4" s="30" t="s">
        <v>70</v>
      </c>
      <c r="AL4" s="28" t="s">
        <v>69</v>
      </c>
      <c r="AM4" s="28" t="s">
        <v>68</v>
      </c>
      <c r="AN4" s="29" t="s">
        <v>67</v>
      </c>
      <c r="AO4" s="31" t="s">
        <v>70</v>
      </c>
      <c r="AP4" s="28" t="s">
        <v>69</v>
      </c>
      <c r="AQ4" s="28" t="s">
        <v>68</v>
      </c>
      <c r="AR4" s="29" t="s">
        <v>67</v>
      </c>
      <c r="AS4" s="28" t="s">
        <v>70</v>
      </c>
      <c r="AT4" s="28" t="s">
        <v>69</v>
      </c>
      <c r="AU4" s="28" t="s">
        <v>68</v>
      </c>
      <c r="AV4" s="29" t="s">
        <v>67</v>
      </c>
      <c r="AW4" s="32" t="s">
        <v>70</v>
      </c>
      <c r="AX4" s="32" t="s">
        <v>69</v>
      </c>
      <c r="AY4" s="32" t="s">
        <v>68</v>
      </c>
      <c r="AZ4" s="33" t="s">
        <v>67</v>
      </c>
      <c r="BA4" s="32" t="s">
        <v>70</v>
      </c>
      <c r="BB4" s="32" t="s">
        <v>69</v>
      </c>
      <c r="BC4" s="32" t="s">
        <v>68</v>
      </c>
      <c r="BD4" s="33" t="s">
        <v>67</v>
      </c>
      <c r="BE4" s="32" t="s">
        <v>70</v>
      </c>
      <c r="BF4" s="32" t="s">
        <v>69</v>
      </c>
      <c r="BG4" s="32" t="s">
        <v>68</v>
      </c>
      <c r="BH4" s="33" t="s">
        <v>67</v>
      </c>
      <c r="BI4" s="32" t="s">
        <v>70</v>
      </c>
      <c r="BJ4" s="32" t="s">
        <v>69</v>
      </c>
      <c r="BK4" s="32" t="s">
        <v>68</v>
      </c>
      <c r="BL4" s="33" t="s">
        <v>67</v>
      </c>
      <c r="BM4" s="32" t="s">
        <v>70</v>
      </c>
      <c r="BN4" s="32" t="s">
        <v>69</v>
      </c>
      <c r="BO4" s="32" t="s">
        <v>68</v>
      </c>
      <c r="BP4" s="33" t="s">
        <v>67</v>
      </c>
      <c r="BQ4" s="32" t="s">
        <v>70</v>
      </c>
      <c r="BR4" s="32" t="s">
        <v>69</v>
      </c>
      <c r="BS4" s="32" t="s">
        <v>68</v>
      </c>
      <c r="BT4" s="33" t="s">
        <v>67</v>
      </c>
      <c r="BU4" s="32" t="s">
        <v>70</v>
      </c>
      <c r="BV4" s="32" t="s">
        <v>69</v>
      </c>
      <c r="BW4" s="32" t="s">
        <v>68</v>
      </c>
      <c r="BX4" s="33" t="s">
        <v>67</v>
      </c>
      <c r="BY4" s="32" t="s">
        <v>70</v>
      </c>
      <c r="BZ4" s="32" t="s">
        <v>69</v>
      </c>
      <c r="CA4" s="32" t="s">
        <v>68</v>
      </c>
      <c r="CB4" s="33" t="s">
        <v>67</v>
      </c>
      <c r="CC4" s="34" t="s">
        <v>70</v>
      </c>
      <c r="CD4" s="34" t="s">
        <v>69</v>
      </c>
      <c r="CE4" s="34" t="s">
        <v>68</v>
      </c>
      <c r="CF4" s="35" t="s">
        <v>67</v>
      </c>
      <c r="CG4" s="34" t="s">
        <v>70</v>
      </c>
      <c r="CH4" s="34" t="s">
        <v>69</v>
      </c>
      <c r="CI4" s="34" t="s">
        <v>68</v>
      </c>
      <c r="CJ4" s="35" t="s">
        <v>67</v>
      </c>
      <c r="CK4" s="34" t="s">
        <v>70</v>
      </c>
      <c r="CL4" s="34" t="s">
        <v>69</v>
      </c>
      <c r="CM4" s="34" t="s">
        <v>68</v>
      </c>
      <c r="CN4" s="36" t="s">
        <v>67</v>
      </c>
      <c r="CO4" s="6"/>
      <c r="CP4" s="6"/>
      <c r="CQ4" s="18"/>
      <c r="CR4" s="18"/>
      <c r="CS4" s="18"/>
    </row>
    <row r="5" spans="1:98" s="37" customFormat="1" ht="27" customHeight="1" x14ac:dyDescent="0.3">
      <c r="A5" s="40" t="s">
        <v>66</v>
      </c>
      <c r="B5" s="40" t="s">
        <v>54</v>
      </c>
      <c r="C5" s="49">
        <v>0</v>
      </c>
      <c r="D5" s="49">
        <v>0</v>
      </c>
      <c r="E5" s="49">
        <v>0</v>
      </c>
      <c r="F5" s="49">
        <v>0</v>
      </c>
      <c r="G5" s="49">
        <v>36</v>
      </c>
      <c r="H5" s="49">
        <v>0</v>
      </c>
      <c r="I5" s="49">
        <v>0</v>
      </c>
      <c r="J5" s="49">
        <v>0</v>
      </c>
      <c r="K5" s="49">
        <v>0</v>
      </c>
      <c r="L5" s="49">
        <v>0</v>
      </c>
      <c r="M5" s="49">
        <v>36</v>
      </c>
      <c r="N5" s="49">
        <v>0</v>
      </c>
      <c r="O5" s="49">
        <f t="shared" ref="O5:O37" si="0">SUM(C5:F5)</f>
        <v>0</v>
      </c>
      <c r="P5" s="49">
        <f t="shared" ref="P5:P37" si="1">SUM(G5:N5)</f>
        <v>72</v>
      </c>
      <c r="Q5" s="49">
        <f t="shared" ref="Q5:Q37" si="2">SUM(C5:N5)</f>
        <v>72</v>
      </c>
      <c r="R5" s="49">
        <v>0</v>
      </c>
      <c r="S5" s="49">
        <v>0</v>
      </c>
      <c r="T5" s="49">
        <v>0</v>
      </c>
      <c r="U5" s="49">
        <v>0</v>
      </c>
      <c r="V5" s="49">
        <v>8</v>
      </c>
      <c r="W5" s="49">
        <v>0</v>
      </c>
      <c r="X5" s="49">
        <v>0</v>
      </c>
      <c r="Y5" s="49">
        <v>0</v>
      </c>
      <c r="Z5" s="49">
        <v>0</v>
      </c>
      <c r="AA5" s="49">
        <v>0</v>
      </c>
      <c r="AB5" s="49">
        <v>5</v>
      </c>
      <c r="AC5" s="49">
        <v>0</v>
      </c>
      <c r="AD5" s="49">
        <f t="shared" ref="AD5:AD37" si="3">SUM(R5:U5)</f>
        <v>0</v>
      </c>
      <c r="AE5" s="49">
        <f t="shared" ref="AE5:AE37" si="4">SUM(V5:AC5)</f>
        <v>13</v>
      </c>
      <c r="AF5" s="49">
        <f t="shared" ref="AF5:AF37" si="5">SUM(R5:AC5)</f>
        <v>13</v>
      </c>
      <c r="AG5" s="49">
        <v>0</v>
      </c>
      <c r="AH5" s="49">
        <v>0</v>
      </c>
      <c r="AI5" s="49">
        <v>0</v>
      </c>
      <c r="AJ5" s="49">
        <v>0</v>
      </c>
      <c r="AK5" s="49">
        <v>0</v>
      </c>
      <c r="AL5" s="49">
        <v>0</v>
      </c>
      <c r="AM5" s="49">
        <v>0</v>
      </c>
      <c r="AN5" s="49">
        <v>0</v>
      </c>
      <c r="AO5" s="49">
        <v>0</v>
      </c>
      <c r="AP5" s="49">
        <v>0</v>
      </c>
      <c r="AQ5" s="49">
        <v>0</v>
      </c>
      <c r="AR5" s="49">
        <v>0</v>
      </c>
      <c r="AS5" s="49">
        <v>0</v>
      </c>
      <c r="AT5" s="49">
        <v>0</v>
      </c>
      <c r="AU5" s="49">
        <v>0</v>
      </c>
      <c r="AV5" s="49">
        <v>0</v>
      </c>
      <c r="AW5" s="49">
        <v>36</v>
      </c>
      <c r="AX5" s="49">
        <v>56</v>
      </c>
      <c r="AY5" s="49">
        <v>36</v>
      </c>
      <c r="AZ5" s="49">
        <v>36</v>
      </c>
      <c r="BA5" s="49">
        <v>0</v>
      </c>
      <c r="BB5" s="49">
        <v>0</v>
      </c>
      <c r="BC5" s="49">
        <v>0</v>
      </c>
      <c r="BD5" s="49">
        <v>0</v>
      </c>
      <c r="BE5" s="49">
        <v>0</v>
      </c>
      <c r="BF5" s="49">
        <v>0</v>
      </c>
      <c r="BG5" s="49">
        <v>0</v>
      </c>
      <c r="BH5" s="49">
        <v>0</v>
      </c>
      <c r="BI5" s="49">
        <v>0</v>
      </c>
      <c r="BJ5" s="49">
        <v>0</v>
      </c>
      <c r="BK5" s="49">
        <v>0</v>
      </c>
      <c r="BL5" s="49">
        <v>0</v>
      </c>
      <c r="BM5" s="49">
        <v>0</v>
      </c>
      <c r="BN5" s="49">
        <v>0</v>
      </c>
      <c r="BO5" s="49">
        <v>0</v>
      </c>
      <c r="BP5" s="49">
        <v>0</v>
      </c>
      <c r="BQ5" s="49">
        <v>0</v>
      </c>
      <c r="BR5" s="49">
        <v>0</v>
      </c>
      <c r="BS5" s="49">
        <v>0</v>
      </c>
      <c r="BT5" s="49">
        <v>0</v>
      </c>
      <c r="BU5" s="49">
        <v>36</v>
      </c>
      <c r="BV5" s="49">
        <v>56</v>
      </c>
      <c r="BW5" s="49">
        <v>36</v>
      </c>
      <c r="BX5" s="49">
        <v>36</v>
      </c>
      <c r="BY5" s="49">
        <v>0</v>
      </c>
      <c r="BZ5" s="49">
        <v>0</v>
      </c>
      <c r="CA5" s="49">
        <v>0</v>
      </c>
      <c r="CB5" s="49">
        <v>0</v>
      </c>
      <c r="CC5" s="49">
        <f>AG5+AK5+AO5+AS5</f>
        <v>0</v>
      </c>
      <c r="CD5" s="49">
        <f>AH5+AL5+AP5+AT5</f>
        <v>0</v>
      </c>
      <c r="CE5" s="49">
        <f>AI5+AM5+AQ5+AU5</f>
        <v>0</v>
      </c>
      <c r="CF5" s="49">
        <f>AJ5+AN5+AR5+AV5</f>
        <v>0</v>
      </c>
      <c r="CG5" s="49">
        <f>AW5+BA5+BE5+BI5+BM5+BQ5+BY5+BU5</f>
        <v>72</v>
      </c>
      <c r="CH5" s="49">
        <f>AX5+BB5+BF5+BJ5+BN5+BR5+BZ5+BV5</f>
        <v>112</v>
      </c>
      <c r="CI5" s="49">
        <f>AY5+BC5+BG5+BK5+BO5+BS5+CA5+BW5</f>
        <v>72</v>
      </c>
      <c r="CJ5" s="49">
        <f>AZ5+BD5+BH5+BL5+BP5+BT5+CB5+BX5</f>
        <v>72</v>
      </c>
      <c r="CK5" s="49">
        <f t="shared" ref="CK5:CK37" si="6">CC5+CG5</f>
        <v>72</v>
      </c>
      <c r="CL5" s="49">
        <f t="shared" ref="CL5:CL37" si="7">CD5+CH5</f>
        <v>112</v>
      </c>
      <c r="CM5" s="49">
        <f t="shared" ref="CM5:CM37" si="8">CE5+CI5</f>
        <v>72</v>
      </c>
      <c r="CN5" s="49">
        <f t="shared" ref="CN5:CN37" si="9">CF5+CJ5</f>
        <v>72</v>
      </c>
    </row>
    <row r="6" spans="1:98" s="17" customFormat="1" ht="27" customHeight="1" x14ac:dyDescent="0.25">
      <c r="A6" s="41" t="s">
        <v>65</v>
      </c>
      <c r="B6" s="50" t="s">
        <v>64</v>
      </c>
      <c r="C6" s="51">
        <v>58</v>
      </c>
      <c r="D6" s="51">
        <v>0</v>
      </c>
      <c r="E6" s="51">
        <v>0</v>
      </c>
      <c r="F6" s="51">
        <v>0</v>
      </c>
      <c r="G6" s="51">
        <v>0</v>
      </c>
      <c r="H6" s="51">
        <v>17</v>
      </c>
      <c r="I6" s="51">
        <v>0</v>
      </c>
      <c r="J6" s="51">
        <v>0</v>
      </c>
      <c r="K6" s="51">
        <v>0</v>
      </c>
      <c r="L6" s="51">
        <v>0</v>
      </c>
      <c r="M6" s="51">
        <v>0</v>
      </c>
      <c r="N6" s="51">
        <v>0</v>
      </c>
      <c r="O6" s="51">
        <f t="shared" si="0"/>
        <v>58</v>
      </c>
      <c r="P6" s="51">
        <f t="shared" si="1"/>
        <v>17</v>
      </c>
      <c r="Q6" s="51">
        <f t="shared" si="2"/>
        <v>75</v>
      </c>
      <c r="R6" s="51">
        <v>28</v>
      </c>
      <c r="S6" s="51">
        <v>0</v>
      </c>
      <c r="T6" s="51">
        <v>0</v>
      </c>
      <c r="U6" s="51">
        <v>0</v>
      </c>
      <c r="V6" s="51">
        <v>0</v>
      </c>
      <c r="W6" s="51">
        <v>5</v>
      </c>
      <c r="X6" s="51">
        <v>0</v>
      </c>
      <c r="Y6" s="51">
        <v>0</v>
      </c>
      <c r="Z6" s="51">
        <v>0</v>
      </c>
      <c r="AA6" s="51">
        <v>0</v>
      </c>
      <c r="AB6" s="51">
        <v>0</v>
      </c>
      <c r="AC6" s="51">
        <v>0</v>
      </c>
      <c r="AD6" s="51">
        <f t="shared" si="3"/>
        <v>28</v>
      </c>
      <c r="AE6" s="51">
        <f t="shared" si="4"/>
        <v>5</v>
      </c>
      <c r="AF6" s="51">
        <f t="shared" si="5"/>
        <v>33</v>
      </c>
      <c r="AG6" s="51">
        <v>31</v>
      </c>
      <c r="AH6" s="51">
        <v>47</v>
      </c>
      <c r="AI6" s="51">
        <v>39</v>
      </c>
      <c r="AJ6" s="51">
        <v>31</v>
      </c>
      <c r="AK6" s="51">
        <v>0</v>
      </c>
      <c r="AL6" s="51">
        <v>0</v>
      </c>
      <c r="AM6" s="51">
        <v>0</v>
      </c>
      <c r="AN6" s="51">
        <v>0</v>
      </c>
      <c r="AO6" s="51">
        <v>0</v>
      </c>
      <c r="AP6" s="51">
        <v>0</v>
      </c>
      <c r="AQ6" s="51">
        <v>0</v>
      </c>
      <c r="AR6" s="51">
        <v>0</v>
      </c>
      <c r="AS6" s="51">
        <v>0</v>
      </c>
      <c r="AT6" s="51">
        <v>0</v>
      </c>
      <c r="AU6" s="51">
        <v>0</v>
      </c>
      <c r="AV6" s="51">
        <v>0</v>
      </c>
      <c r="AW6" s="51">
        <v>0</v>
      </c>
      <c r="AX6" s="51">
        <v>0</v>
      </c>
      <c r="AY6" s="51">
        <v>0</v>
      </c>
      <c r="AZ6" s="51">
        <v>0</v>
      </c>
      <c r="BA6" s="51">
        <v>8</v>
      </c>
      <c r="BB6" s="51">
        <v>8</v>
      </c>
      <c r="BC6" s="51">
        <v>8</v>
      </c>
      <c r="BD6" s="51">
        <v>8</v>
      </c>
      <c r="BE6" s="51">
        <v>0</v>
      </c>
      <c r="BF6" s="51">
        <v>0</v>
      </c>
      <c r="BG6" s="51">
        <v>0</v>
      </c>
      <c r="BH6" s="51">
        <v>0</v>
      </c>
      <c r="BI6" s="51">
        <v>0</v>
      </c>
      <c r="BJ6" s="51">
        <v>0</v>
      </c>
      <c r="BK6" s="51">
        <v>0</v>
      </c>
      <c r="BL6" s="51">
        <v>0</v>
      </c>
      <c r="BM6" s="51">
        <v>0</v>
      </c>
      <c r="BN6" s="51">
        <v>0</v>
      </c>
      <c r="BO6" s="51">
        <v>0</v>
      </c>
      <c r="BP6" s="51">
        <v>0</v>
      </c>
      <c r="BQ6" s="51">
        <v>0</v>
      </c>
      <c r="BR6" s="51">
        <v>0</v>
      </c>
      <c r="BS6" s="51">
        <v>0</v>
      </c>
      <c r="BT6" s="51">
        <v>0</v>
      </c>
      <c r="BU6" s="51">
        <v>0</v>
      </c>
      <c r="BV6" s="51">
        <v>0</v>
      </c>
      <c r="BW6" s="51">
        <v>0</v>
      </c>
      <c r="BX6" s="51">
        <v>0</v>
      </c>
      <c r="BY6" s="51">
        <v>0</v>
      </c>
      <c r="BZ6" s="51">
        <v>0</v>
      </c>
      <c r="CA6" s="51">
        <v>0</v>
      </c>
      <c r="CB6" s="51">
        <v>0</v>
      </c>
      <c r="CC6" s="51">
        <f t="shared" ref="CC6:CC37" si="10">AG6+AK6+AO6+AS6</f>
        <v>31</v>
      </c>
      <c r="CD6" s="51">
        <f t="shared" ref="CD6:CD37" si="11">AH6+AL6+AP6+AT6</f>
        <v>47</v>
      </c>
      <c r="CE6" s="51">
        <f t="shared" ref="CE6:CE37" si="12">AI6+AM6+AQ6+AU6</f>
        <v>39</v>
      </c>
      <c r="CF6" s="51">
        <f t="shared" ref="CF6:CF37" si="13">AJ6+AN6+AR6+AV6</f>
        <v>31</v>
      </c>
      <c r="CG6" s="51">
        <f t="shared" ref="CG6:CG37" si="14">AW6+BA6+BE6+BI6+BM6+BQ6+BU6+BY6</f>
        <v>8</v>
      </c>
      <c r="CH6" s="51">
        <f t="shared" ref="CH6:CH37" si="15">AX6+BB6+BF6+BJ6+BN6+BR6+BV6+BZ6</f>
        <v>8</v>
      </c>
      <c r="CI6" s="51">
        <f t="shared" ref="CI6:CI37" si="16">AY6+BC6+BG6+BK6+BO6+BS6+BW6+CA6</f>
        <v>8</v>
      </c>
      <c r="CJ6" s="51">
        <f t="shared" ref="CJ6:CJ37" si="17">AZ6+BD6+BH6+BL6+BP6+BT6+BX6+CB6</f>
        <v>8</v>
      </c>
      <c r="CK6" s="51">
        <f t="shared" si="6"/>
        <v>39</v>
      </c>
      <c r="CL6" s="51">
        <f t="shared" si="7"/>
        <v>55</v>
      </c>
      <c r="CM6" s="51">
        <f t="shared" si="8"/>
        <v>47</v>
      </c>
      <c r="CN6" s="51">
        <f t="shared" si="9"/>
        <v>39</v>
      </c>
      <c r="CO6" s="16"/>
      <c r="CP6" s="19"/>
      <c r="CQ6" s="18"/>
      <c r="CR6" s="18"/>
      <c r="CS6" s="18"/>
      <c r="CT6" s="18"/>
    </row>
    <row r="7" spans="1:98" s="17" customFormat="1" ht="27" customHeight="1" x14ac:dyDescent="0.25">
      <c r="A7" s="41" t="s">
        <v>63</v>
      </c>
      <c r="B7" s="50" t="s">
        <v>24</v>
      </c>
      <c r="C7" s="51">
        <v>0</v>
      </c>
      <c r="D7" s="51">
        <v>0</v>
      </c>
      <c r="E7" s="51">
        <v>51</v>
      </c>
      <c r="F7" s="51">
        <v>0</v>
      </c>
      <c r="G7" s="51">
        <v>0</v>
      </c>
      <c r="H7" s="51">
        <v>0</v>
      </c>
      <c r="I7" s="51">
        <v>0</v>
      </c>
      <c r="J7" s="51">
        <v>0</v>
      </c>
      <c r="K7" s="51">
        <v>0</v>
      </c>
      <c r="L7" s="51">
        <v>0</v>
      </c>
      <c r="M7" s="51">
        <v>0</v>
      </c>
      <c r="N7" s="51">
        <v>0</v>
      </c>
      <c r="O7" s="51">
        <f t="shared" si="0"/>
        <v>51</v>
      </c>
      <c r="P7" s="51">
        <f t="shared" si="1"/>
        <v>0</v>
      </c>
      <c r="Q7" s="51">
        <f t="shared" si="2"/>
        <v>51</v>
      </c>
      <c r="R7" s="51">
        <v>0</v>
      </c>
      <c r="S7" s="51">
        <v>0</v>
      </c>
      <c r="T7" s="51">
        <v>20</v>
      </c>
      <c r="U7" s="51">
        <v>0</v>
      </c>
      <c r="V7" s="51">
        <v>0</v>
      </c>
      <c r="W7" s="51">
        <v>0</v>
      </c>
      <c r="X7" s="51">
        <v>0</v>
      </c>
      <c r="Y7" s="51">
        <v>0</v>
      </c>
      <c r="Z7" s="51">
        <v>0</v>
      </c>
      <c r="AA7" s="51">
        <v>0</v>
      </c>
      <c r="AB7" s="51">
        <v>0</v>
      </c>
      <c r="AC7" s="51">
        <v>0</v>
      </c>
      <c r="AD7" s="51">
        <f t="shared" si="3"/>
        <v>20</v>
      </c>
      <c r="AE7" s="51">
        <f t="shared" si="4"/>
        <v>0</v>
      </c>
      <c r="AF7" s="51">
        <f t="shared" si="5"/>
        <v>20</v>
      </c>
      <c r="AG7" s="51">
        <v>0</v>
      </c>
      <c r="AH7" s="51">
        <v>0</v>
      </c>
      <c r="AI7" s="51">
        <v>0</v>
      </c>
      <c r="AJ7" s="51">
        <v>0</v>
      </c>
      <c r="AK7" s="51">
        <v>0</v>
      </c>
      <c r="AL7" s="51">
        <v>0</v>
      </c>
      <c r="AM7" s="51">
        <v>0</v>
      </c>
      <c r="AN7" s="51">
        <v>0</v>
      </c>
      <c r="AO7" s="51">
        <v>19</v>
      </c>
      <c r="AP7" s="51">
        <v>55</v>
      </c>
      <c r="AQ7" s="51">
        <v>23</v>
      </c>
      <c r="AR7" s="51">
        <v>19</v>
      </c>
      <c r="AS7" s="51">
        <v>0</v>
      </c>
      <c r="AT7" s="51">
        <v>0</v>
      </c>
      <c r="AU7" s="51">
        <v>0</v>
      </c>
      <c r="AV7" s="51">
        <v>0</v>
      </c>
      <c r="AW7" s="51">
        <v>0</v>
      </c>
      <c r="AX7" s="51">
        <v>0</v>
      </c>
      <c r="AY7" s="51">
        <v>0</v>
      </c>
      <c r="AZ7" s="51">
        <v>0</v>
      </c>
      <c r="BA7" s="51">
        <v>0</v>
      </c>
      <c r="BB7" s="51">
        <v>0</v>
      </c>
      <c r="BC7" s="51">
        <v>0</v>
      </c>
      <c r="BD7" s="51">
        <v>0</v>
      </c>
      <c r="BE7" s="51">
        <v>0</v>
      </c>
      <c r="BF7" s="51">
        <v>0</v>
      </c>
      <c r="BG7" s="51">
        <v>0</v>
      </c>
      <c r="BH7" s="51">
        <v>0</v>
      </c>
      <c r="BI7" s="51">
        <v>0</v>
      </c>
      <c r="BJ7" s="51">
        <v>0</v>
      </c>
      <c r="BK7" s="51">
        <v>0</v>
      </c>
      <c r="BL7" s="51">
        <v>0</v>
      </c>
      <c r="BM7" s="51">
        <v>0</v>
      </c>
      <c r="BN7" s="51">
        <v>0</v>
      </c>
      <c r="BO7" s="51">
        <v>0</v>
      </c>
      <c r="BP7" s="51">
        <v>0</v>
      </c>
      <c r="BQ7" s="51">
        <v>0</v>
      </c>
      <c r="BR7" s="51">
        <v>0</v>
      </c>
      <c r="BS7" s="51">
        <v>0</v>
      </c>
      <c r="BT7" s="51">
        <v>0</v>
      </c>
      <c r="BU7" s="51">
        <v>0</v>
      </c>
      <c r="BV7" s="51">
        <v>0</v>
      </c>
      <c r="BW7" s="51">
        <v>0</v>
      </c>
      <c r="BX7" s="51">
        <v>0</v>
      </c>
      <c r="BY7" s="51">
        <v>0</v>
      </c>
      <c r="BZ7" s="51">
        <v>0</v>
      </c>
      <c r="CA7" s="51">
        <v>0</v>
      </c>
      <c r="CB7" s="51">
        <v>0</v>
      </c>
      <c r="CC7" s="51">
        <f t="shared" si="10"/>
        <v>19</v>
      </c>
      <c r="CD7" s="51">
        <f t="shared" si="11"/>
        <v>55</v>
      </c>
      <c r="CE7" s="51">
        <f t="shared" si="12"/>
        <v>23</v>
      </c>
      <c r="CF7" s="51">
        <f t="shared" si="13"/>
        <v>19</v>
      </c>
      <c r="CG7" s="51">
        <f t="shared" si="14"/>
        <v>0</v>
      </c>
      <c r="CH7" s="51">
        <f t="shared" si="15"/>
        <v>0</v>
      </c>
      <c r="CI7" s="51">
        <f t="shared" si="16"/>
        <v>0</v>
      </c>
      <c r="CJ7" s="51">
        <f t="shared" si="17"/>
        <v>0</v>
      </c>
      <c r="CK7" s="51">
        <f t="shared" si="6"/>
        <v>19</v>
      </c>
      <c r="CL7" s="51">
        <f t="shared" si="7"/>
        <v>55</v>
      </c>
      <c r="CM7" s="51">
        <f t="shared" si="8"/>
        <v>23</v>
      </c>
      <c r="CN7" s="51">
        <f t="shared" si="9"/>
        <v>19</v>
      </c>
      <c r="CO7" s="16"/>
      <c r="CP7" s="19"/>
      <c r="CQ7" s="18"/>
      <c r="CR7" s="18"/>
      <c r="CS7" s="18"/>
      <c r="CT7" s="18"/>
    </row>
    <row r="8" spans="1:98" s="17" customFormat="1" ht="27" customHeight="1" x14ac:dyDescent="0.25">
      <c r="A8" s="41" t="s">
        <v>62</v>
      </c>
      <c r="B8" s="50" t="s">
        <v>61</v>
      </c>
      <c r="C8" s="51">
        <v>109</v>
      </c>
      <c r="D8" s="51">
        <v>0</v>
      </c>
      <c r="E8" s="51">
        <v>62</v>
      </c>
      <c r="F8" s="51">
        <v>41</v>
      </c>
      <c r="G8" s="51">
        <v>23</v>
      </c>
      <c r="H8" s="51">
        <v>0</v>
      </c>
      <c r="I8" s="51">
        <v>0</v>
      </c>
      <c r="J8" s="51">
        <v>0</v>
      </c>
      <c r="K8" s="51">
        <v>0</v>
      </c>
      <c r="L8" s="51">
        <v>0</v>
      </c>
      <c r="M8" s="51">
        <v>0</v>
      </c>
      <c r="N8" s="51">
        <v>0</v>
      </c>
      <c r="O8" s="51">
        <f t="shared" si="0"/>
        <v>212</v>
      </c>
      <c r="P8" s="51">
        <f t="shared" si="1"/>
        <v>23</v>
      </c>
      <c r="Q8" s="51">
        <f t="shared" si="2"/>
        <v>235</v>
      </c>
      <c r="R8" s="51">
        <v>3</v>
      </c>
      <c r="S8" s="51">
        <v>0</v>
      </c>
      <c r="T8" s="51">
        <v>0</v>
      </c>
      <c r="U8" s="51">
        <v>4</v>
      </c>
      <c r="V8" s="51">
        <v>22</v>
      </c>
      <c r="W8" s="51">
        <v>0</v>
      </c>
      <c r="X8" s="51">
        <v>0</v>
      </c>
      <c r="Y8" s="51">
        <v>0</v>
      </c>
      <c r="Z8" s="51">
        <v>0</v>
      </c>
      <c r="AA8" s="51">
        <v>0</v>
      </c>
      <c r="AB8" s="51">
        <v>0</v>
      </c>
      <c r="AC8" s="51">
        <v>0</v>
      </c>
      <c r="AD8" s="51">
        <f t="shared" si="3"/>
        <v>7</v>
      </c>
      <c r="AE8" s="51">
        <f t="shared" si="4"/>
        <v>22</v>
      </c>
      <c r="AF8" s="51">
        <f t="shared" si="5"/>
        <v>29</v>
      </c>
      <c r="AG8" s="51">
        <v>150</v>
      </c>
      <c r="AH8" s="51">
        <v>111</v>
      </c>
      <c r="AI8" s="51">
        <v>98</v>
      </c>
      <c r="AJ8" s="51">
        <v>68</v>
      </c>
      <c r="AK8" s="51">
        <v>0</v>
      </c>
      <c r="AL8" s="51">
        <v>0</v>
      </c>
      <c r="AM8" s="51">
        <v>0</v>
      </c>
      <c r="AN8" s="51">
        <v>0</v>
      </c>
      <c r="AO8" s="51">
        <v>55</v>
      </c>
      <c r="AP8" s="51">
        <v>199</v>
      </c>
      <c r="AQ8" s="51">
        <v>26</v>
      </c>
      <c r="AR8" s="51">
        <v>24</v>
      </c>
      <c r="AS8" s="51">
        <v>100</v>
      </c>
      <c r="AT8" s="51">
        <v>55</v>
      </c>
      <c r="AU8" s="51">
        <v>49</v>
      </c>
      <c r="AV8" s="51">
        <v>40</v>
      </c>
      <c r="AW8" s="51">
        <v>140</v>
      </c>
      <c r="AX8" s="51">
        <v>21</v>
      </c>
      <c r="AY8" s="51">
        <v>20</v>
      </c>
      <c r="AZ8" s="51">
        <v>12</v>
      </c>
      <c r="BA8" s="51">
        <v>0</v>
      </c>
      <c r="BB8" s="51">
        <v>0</v>
      </c>
      <c r="BC8" s="51">
        <v>0</v>
      </c>
      <c r="BD8" s="51">
        <v>0</v>
      </c>
      <c r="BE8" s="51">
        <v>0</v>
      </c>
      <c r="BF8" s="51">
        <v>0</v>
      </c>
      <c r="BG8" s="51">
        <v>0</v>
      </c>
      <c r="BH8" s="51">
        <v>0</v>
      </c>
      <c r="BI8" s="51">
        <v>0</v>
      </c>
      <c r="BJ8" s="51">
        <v>0</v>
      </c>
      <c r="BK8" s="51">
        <v>0</v>
      </c>
      <c r="BL8" s="51">
        <v>0</v>
      </c>
      <c r="BM8" s="51">
        <v>0</v>
      </c>
      <c r="BN8" s="51">
        <v>0</v>
      </c>
      <c r="BO8" s="51">
        <v>0</v>
      </c>
      <c r="BP8" s="51">
        <v>0</v>
      </c>
      <c r="BQ8" s="51">
        <v>0</v>
      </c>
      <c r="BR8" s="51">
        <v>0</v>
      </c>
      <c r="BS8" s="51">
        <v>0</v>
      </c>
      <c r="BT8" s="51">
        <v>0</v>
      </c>
      <c r="BU8" s="51">
        <v>0</v>
      </c>
      <c r="BV8" s="51">
        <v>0</v>
      </c>
      <c r="BW8" s="51">
        <v>0</v>
      </c>
      <c r="BX8" s="51">
        <v>0</v>
      </c>
      <c r="BY8" s="51">
        <v>0</v>
      </c>
      <c r="BZ8" s="51">
        <v>0</v>
      </c>
      <c r="CA8" s="51">
        <v>0</v>
      </c>
      <c r="CB8" s="51">
        <v>0</v>
      </c>
      <c r="CC8" s="51">
        <f t="shared" si="10"/>
        <v>305</v>
      </c>
      <c r="CD8" s="51">
        <f t="shared" si="11"/>
        <v>365</v>
      </c>
      <c r="CE8" s="51">
        <f t="shared" si="12"/>
        <v>173</v>
      </c>
      <c r="CF8" s="51">
        <f t="shared" si="13"/>
        <v>132</v>
      </c>
      <c r="CG8" s="51">
        <f t="shared" si="14"/>
        <v>140</v>
      </c>
      <c r="CH8" s="51">
        <f t="shared" si="15"/>
        <v>21</v>
      </c>
      <c r="CI8" s="51">
        <f t="shared" si="16"/>
        <v>20</v>
      </c>
      <c r="CJ8" s="51">
        <f t="shared" si="17"/>
        <v>12</v>
      </c>
      <c r="CK8" s="51">
        <f t="shared" si="6"/>
        <v>445</v>
      </c>
      <c r="CL8" s="51">
        <f t="shared" si="7"/>
        <v>386</v>
      </c>
      <c r="CM8" s="51">
        <f t="shared" si="8"/>
        <v>193</v>
      </c>
      <c r="CN8" s="51">
        <f t="shared" si="9"/>
        <v>144</v>
      </c>
      <c r="CO8" s="16"/>
      <c r="CP8" s="19"/>
      <c r="CQ8" s="18"/>
      <c r="CR8" s="18"/>
      <c r="CS8" s="18"/>
      <c r="CT8" s="18"/>
    </row>
    <row r="9" spans="1:98" s="17" customFormat="1" ht="27" customHeight="1" x14ac:dyDescent="0.25">
      <c r="A9" s="41" t="s">
        <v>60</v>
      </c>
      <c r="B9" s="50" t="s">
        <v>59</v>
      </c>
      <c r="C9" s="51">
        <v>0</v>
      </c>
      <c r="D9" s="51">
        <v>0</v>
      </c>
      <c r="E9" s="51">
        <v>0</v>
      </c>
      <c r="F9" s="51">
        <v>0</v>
      </c>
      <c r="G9" s="51">
        <v>56</v>
      </c>
      <c r="H9" s="51">
        <v>50</v>
      </c>
      <c r="I9" s="51">
        <v>0</v>
      </c>
      <c r="J9" s="51">
        <v>0</v>
      </c>
      <c r="K9" s="51">
        <v>0</v>
      </c>
      <c r="L9" s="51">
        <v>0</v>
      </c>
      <c r="M9" s="51">
        <v>0</v>
      </c>
      <c r="N9" s="51">
        <v>0</v>
      </c>
      <c r="O9" s="51">
        <f t="shared" si="0"/>
        <v>0</v>
      </c>
      <c r="P9" s="51">
        <f t="shared" si="1"/>
        <v>106</v>
      </c>
      <c r="Q9" s="51">
        <f t="shared" si="2"/>
        <v>106</v>
      </c>
      <c r="R9" s="51">
        <v>0</v>
      </c>
      <c r="S9" s="51">
        <v>0</v>
      </c>
      <c r="T9" s="51">
        <v>0</v>
      </c>
      <c r="U9" s="51">
        <v>0</v>
      </c>
      <c r="V9" s="51">
        <v>16</v>
      </c>
      <c r="W9" s="51">
        <v>16</v>
      </c>
      <c r="X9" s="51">
        <v>0</v>
      </c>
      <c r="Y9" s="51">
        <v>0</v>
      </c>
      <c r="Z9" s="51">
        <v>0</v>
      </c>
      <c r="AA9" s="51">
        <v>0</v>
      </c>
      <c r="AB9" s="51">
        <v>0</v>
      </c>
      <c r="AC9" s="51">
        <v>0</v>
      </c>
      <c r="AD9" s="51">
        <f t="shared" si="3"/>
        <v>0</v>
      </c>
      <c r="AE9" s="51">
        <f t="shared" si="4"/>
        <v>32</v>
      </c>
      <c r="AF9" s="51">
        <f t="shared" si="5"/>
        <v>32</v>
      </c>
      <c r="AG9" s="51">
        <v>0</v>
      </c>
      <c r="AH9" s="51">
        <v>0</v>
      </c>
      <c r="AI9" s="51">
        <v>0</v>
      </c>
      <c r="AJ9" s="51">
        <v>0</v>
      </c>
      <c r="AK9" s="51">
        <v>0</v>
      </c>
      <c r="AL9" s="51">
        <v>0</v>
      </c>
      <c r="AM9" s="51">
        <v>0</v>
      </c>
      <c r="AN9" s="51">
        <v>0</v>
      </c>
      <c r="AO9" s="51">
        <v>0</v>
      </c>
      <c r="AP9" s="51">
        <v>0</v>
      </c>
      <c r="AQ9" s="51">
        <v>0</v>
      </c>
      <c r="AR9" s="51">
        <v>0</v>
      </c>
      <c r="AS9" s="51">
        <v>0</v>
      </c>
      <c r="AT9" s="51">
        <v>0</v>
      </c>
      <c r="AU9" s="51">
        <v>0</v>
      </c>
      <c r="AV9" s="51">
        <v>0</v>
      </c>
      <c r="AW9" s="51">
        <v>80</v>
      </c>
      <c r="AX9" s="51">
        <v>48</v>
      </c>
      <c r="AY9" s="51">
        <v>48</v>
      </c>
      <c r="AZ9" s="51">
        <v>28</v>
      </c>
      <c r="BA9" s="51">
        <v>80</v>
      </c>
      <c r="BB9" s="51">
        <v>46</v>
      </c>
      <c r="BC9" s="51">
        <v>46</v>
      </c>
      <c r="BD9" s="51">
        <v>25</v>
      </c>
      <c r="BE9" s="51">
        <v>0</v>
      </c>
      <c r="BF9" s="51">
        <v>0</v>
      </c>
      <c r="BG9" s="51">
        <v>0</v>
      </c>
      <c r="BH9" s="51">
        <v>0</v>
      </c>
      <c r="BI9" s="51">
        <v>0</v>
      </c>
      <c r="BJ9" s="51">
        <v>0</v>
      </c>
      <c r="BK9" s="51">
        <v>0</v>
      </c>
      <c r="BL9" s="51">
        <v>0</v>
      </c>
      <c r="BM9" s="51">
        <v>0</v>
      </c>
      <c r="BN9" s="51">
        <v>0</v>
      </c>
      <c r="BO9" s="51">
        <v>0</v>
      </c>
      <c r="BP9" s="51">
        <v>0</v>
      </c>
      <c r="BQ9" s="51">
        <v>0</v>
      </c>
      <c r="BR9" s="51">
        <v>0</v>
      </c>
      <c r="BS9" s="51">
        <v>0</v>
      </c>
      <c r="BT9" s="51">
        <v>0</v>
      </c>
      <c r="BU9" s="51">
        <v>0</v>
      </c>
      <c r="BV9" s="51">
        <v>0</v>
      </c>
      <c r="BW9" s="51">
        <v>0</v>
      </c>
      <c r="BX9" s="51">
        <v>0</v>
      </c>
      <c r="BY9" s="51">
        <v>0</v>
      </c>
      <c r="BZ9" s="51">
        <v>0</v>
      </c>
      <c r="CA9" s="51">
        <v>0</v>
      </c>
      <c r="CB9" s="51">
        <v>0</v>
      </c>
      <c r="CC9" s="51">
        <f t="shared" si="10"/>
        <v>0</v>
      </c>
      <c r="CD9" s="51">
        <f t="shared" si="11"/>
        <v>0</v>
      </c>
      <c r="CE9" s="51">
        <f t="shared" si="12"/>
        <v>0</v>
      </c>
      <c r="CF9" s="51">
        <f t="shared" si="13"/>
        <v>0</v>
      </c>
      <c r="CG9" s="51">
        <f t="shared" si="14"/>
        <v>160</v>
      </c>
      <c r="CH9" s="51">
        <f t="shared" si="15"/>
        <v>94</v>
      </c>
      <c r="CI9" s="51">
        <f t="shared" si="16"/>
        <v>94</v>
      </c>
      <c r="CJ9" s="51">
        <f t="shared" si="17"/>
        <v>53</v>
      </c>
      <c r="CK9" s="51">
        <f t="shared" si="6"/>
        <v>160</v>
      </c>
      <c r="CL9" s="51">
        <f t="shared" si="7"/>
        <v>94</v>
      </c>
      <c r="CM9" s="51">
        <f t="shared" si="8"/>
        <v>94</v>
      </c>
      <c r="CN9" s="51">
        <f t="shared" si="9"/>
        <v>53</v>
      </c>
      <c r="CO9" s="16"/>
      <c r="CP9" s="19"/>
      <c r="CQ9" s="18"/>
      <c r="CR9" s="18"/>
      <c r="CS9" s="18"/>
      <c r="CT9" s="18"/>
    </row>
    <row r="10" spans="1:98" s="19" customFormat="1" ht="27" customHeight="1" x14ac:dyDescent="0.25">
      <c r="A10" s="41" t="s">
        <v>58</v>
      </c>
      <c r="B10" s="50" t="s">
        <v>34</v>
      </c>
      <c r="C10" s="51">
        <v>27</v>
      </c>
      <c r="D10" s="51">
        <v>0</v>
      </c>
      <c r="E10" s="51">
        <v>0</v>
      </c>
      <c r="F10" s="51">
        <v>0</v>
      </c>
      <c r="G10" s="51">
        <v>0</v>
      </c>
      <c r="H10" s="51">
        <v>0</v>
      </c>
      <c r="I10" s="51">
        <v>0</v>
      </c>
      <c r="J10" s="51">
        <v>0</v>
      </c>
      <c r="K10" s="51">
        <v>0</v>
      </c>
      <c r="L10" s="51">
        <v>0</v>
      </c>
      <c r="M10" s="51">
        <v>0</v>
      </c>
      <c r="N10" s="51">
        <v>81</v>
      </c>
      <c r="O10" s="51">
        <f t="shared" si="0"/>
        <v>27</v>
      </c>
      <c r="P10" s="51">
        <f t="shared" si="1"/>
        <v>81</v>
      </c>
      <c r="Q10" s="51">
        <f t="shared" si="2"/>
        <v>108</v>
      </c>
      <c r="R10" s="51">
        <v>16</v>
      </c>
      <c r="S10" s="51">
        <v>0</v>
      </c>
      <c r="T10" s="51">
        <v>0</v>
      </c>
      <c r="U10" s="51">
        <v>0</v>
      </c>
      <c r="V10" s="51">
        <v>0</v>
      </c>
      <c r="W10" s="51">
        <v>0</v>
      </c>
      <c r="X10" s="51">
        <v>0</v>
      </c>
      <c r="Y10" s="51">
        <v>0</v>
      </c>
      <c r="Z10" s="51">
        <v>0</v>
      </c>
      <c r="AA10" s="51">
        <v>0</v>
      </c>
      <c r="AB10" s="51">
        <v>0</v>
      </c>
      <c r="AC10" s="51">
        <v>34</v>
      </c>
      <c r="AD10" s="51">
        <f t="shared" si="3"/>
        <v>16</v>
      </c>
      <c r="AE10" s="51">
        <f t="shared" si="4"/>
        <v>34</v>
      </c>
      <c r="AF10" s="51">
        <f t="shared" si="5"/>
        <v>50</v>
      </c>
      <c r="AG10" s="51">
        <v>16</v>
      </c>
      <c r="AH10" s="51">
        <v>25</v>
      </c>
      <c r="AI10" s="51">
        <v>15</v>
      </c>
      <c r="AJ10" s="51">
        <v>12</v>
      </c>
      <c r="AK10" s="51">
        <v>0</v>
      </c>
      <c r="AL10" s="51">
        <v>0</v>
      </c>
      <c r="AM10" s="51">
        <v>0</v>
      </c>
      <c r="AN10" s="51">
        <v>0</v>
      </c>
      <c r="AO10" s="51">
        <v>0</v>
      </c>
      <c r="AP10" s="51">
        <v>0</v>
      </c>
      <c r="AQ10" s="51">
        <v>0</v>
      </c>
      <c r="AR10" s="51">
        <v>0</v>
      </c>
      <c r="AS10" s="51">
        <v>0</v>
      </c>
      <c r="AT10" s="51">
        <v>0</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100</v>
      </c>
      <c r="BZ10" s="51">
        <v>41</v>
      </c>
      <c r="CA10" s="51">
        <v>41</v>
      </c>
      <c r="CB10" s="51">
        <v>41</v>
      </c>
      <c r="CC10" s="51">
        <f t="shared" si="10"/>
        <v>16</v>
      </c>
      <c r="CD10" s="51">
        <f t="shared" si="11"/>
        <v>25</v>
      </c>
      <c r="CE10" s="51">
        <f t="shared" si="12"/>
        <v>15</v>
      </c>
      <c r="CF10" s="51">
        <f t="shared" si="13"/>
        <v>12</v>
      </c>
      <c r="CG10" s="51">
        <f t="shared" si="14"/>
        <v>100</v>
      </c>
      <c r="CH10" s="51">
        <f t="shared" si="15"/>
        <v>41</v>
      </c>
      <c r="CI10" s="51">
        <f t="shared" si="16"/>
        <v>41</v>
      </c>
      <c r="CJ10" s="51">
        <f t="shared" si="17"/>
        <v>41</v>
      </c>
      <c r="CK10" s="51">
        <f t="shared" si="6"/>
        <v>116</v>
      </c>
      <c r="CL10" s="51">
        <f t="shared" si="7"/>
        <v>66</v>
      </c>
      <c r="CM10" s="51">
        <f t="shared" si="8"/>
        <v>56</v>
      </c>
      <c r="CN10" s="51">
        <f t="shared" si="9"/>
        <v>53</v>
      </c>
      <c r="CO10" s="22"/>
    </row>
    <row r="11" spans="1:98" s="17" customFormat="1" ht="27" customHeight="1" x14ac:dyDescent="0.25">
      <c r="A11" s="41" t="s">
        <v>57</v>
      </c>
      <c r="B11" s="50" t="s">
        <v>56</v>
      </c>
      <c r="C11" s="51">
        <v>86</v>
      </c>
      <c r="D11" s="51">
        <v>0</v>
      </c>
      <c r="E11" s="51">
        <v>0</v>
      </c>
      <c r="F11" s="51">
        <v>0</v>
      </c>
      <c r="G11" s="51">
        <v>0</v>
      </c>
      <c r="H11" s="51">
        <v>1</v>
      </c>
      <c r="I11" s="51">
        <v>0</v>
      </c>
      <c r="J11" s="51">
        <v>0</v>
      </c>
      <c r="K11" s="51">
        <v>0</v>
      </c>
      <c r="L11" s="51">
        <v>0</v>
      </c>
      <c r="M11" s="51">
        <v>0</v>
      </c>
      <c r="N11" s="51">
        <v>0</v>
      </c>
      <c r="O11" s="51">
        <f t="shared" si="0"/>
        <v>86</v>
      </c>
      <c r="P11" s="51">
        <f t="shared" si="1"/>
        <v>1</v>
      </c>
      <c r="Q11" s="51">
        <f t="shared" si="2"/>
        <v>87</v>
      </c>
      <c r="R11" s="51">
        <v>57</v>
      </c>
      <c r="S11" s="51">
        <v>0</v>
      </c>
      <c r="T11" s="51">
        <v>0</v>
      </c>
      <c r="U11" s="51">
        <v>0</v>
      </c>
      <c r="V11" s="51">
        <v>0</v>
      </c>
      <c r="W11" s="51">
        <v>2</v>
      </c>
      <c r="X11" s="51">
        <v>0</v>
      </c>
      <c r="Y11" s="51">
        <v>0</v>
      </c>
      <c r="Z11" s="51">
        <v>0</v>
      </c>
      <c r="AA11" s="51">
        <v>0</v>
      </c>
      <c r="AB11" s="51">
        <v>0</v>
      </c>
      <c r="AC11" s="51">
        <v>0</v>
      </c>
      <c r="AD11" s="51">
        <f t="shared" si="3"/>
        <v>57</v>
      </c>
      <c r="AE11" s="51">
        <f t="shared" si="4"/>
        <v>2</v>
      </c>
      <c r="AF11" s="51">
        <f t="shared" si="5"/>
        <v>59</v>
      </c>
      <c r="AG11" s="51">
        <v>60</v>
      </c>
      <c r="AH11" s="51">
        <v>112</v>
      </c>
      <c r="AI11" s="51">
        <v>77</v>
      </c>
      <c r="AJ11" s="51">
        <v>54</v>
      </c>
      <c r="AK11" s="51">
        <v>0</v>
      </c>
      <c r="AL11" s="51">
        <v>0</v>
      </c>
      <c r="AM11" s="51">
        <v>0</v>
      </c>
      <c r="AN11" s="51">
        <v>0</v>
      </c>
      <c r="AO11" s="51">
        <v>0</v>
      </c>
      <c r="AP11" s="51">
        <v>0</v>
      </c>
      <c r="AQ11" s="51">
        <v>0</v>
      </c>
      <c r="AR11" s="51">
        <v>0</v>
      </c>
      <c r="AS11" s="51">
        <v>0</v>
      </c>
      <c r="AT11" s="51">
        <v>0</v>
      </c>
      <c r="AU11" s="51">
        <v>0</v>
      </c>
      <c r="AV11" s="51">
        <v>0</v>
      </c>
      <c r="AW11" s="51">
        <v>0</v>
      </c>
      <c r="AX11" s="51">
        <v>0</v>
      </c>
      <c r="AY11" s="51">
        <v>0</v>
      </c>
      <c r="AZ11" s="51">
        <v>0</v>
      </c>
      <c r="BA11" s="51">
        <v>0</v>
      </c>
      <c r="BB11" s="51">
        <v>0</v>
      </c>
      <c r="BC11" s="51">
        <v>0</v>
      </c>
      <c r="BD11" s="51">
        <v>0</v>
      </c>
      <c r="BE11" s="51">
        <v>0</v>
      </c>
      <c r="BF11" s="51">
        <v>0</v>
      </c>
      <c r="BG11" s="51">
        <v>0</v>
      </c>
      <c r="BH11" s="51">
        <v>0</v>
      </c>
      <c r="BI11" s="51">
        <v>0</v>
      </c>
      <c r="BJ11" s="51">
        <v>0</v>
      </c>
      <c r="BK11" s="51">
        <v>0</v>
      </c>
      <c r="BL11" s="51">
        <v>0</v>
      </c>
      <c r="BM11" s="51">
        <v>0</v>
      </c>
      <c r="BN11" s="51">
        <v>0</v>
      </c>
      <c r="BO11" s="51">
        <v>0</v>
      </c>
      <c r="BP11" s="51">
        <v>0</v>
      </c>
      <c r="BQ11" s="51">
        <v>0</v>
      </c>
      <c r="BR11" s="51">
        <v>0</v>
      </c>
      <c r="BS11" s="51">
        <v>0</v>
      </c>
      <c r="BT11" s="51">
        <v>0</v>
      </c>
      <c r="BU11" s="51">
        <v>0</v>
      </c>
      <c r="BV11" s="51">
        <v>0</v>
      </c>
      <c r="BW11" s="51">
        <v>0</v>
      </c>
      <c r="BX11" s="51">
        <v>0</v>
      </c>
      <c r="BY11" s="51">
        <v>0</v>
      </c>
      <c r="BZ11" s="51">
        <v>0</v>
      </c>
      <c r="CA11" s="51">
        <v>0</v>
      </c>
      <c r="CB11" s="51">
        <v>0</v>
      </c>
      <c r="CC11" s="51">
        <f t="shared" si="10"/>
        <v>60</v>
      </c>
      <c r="CD11" s="51">
        <f t="shared" si="11"/>
        <v>112</v>
      </c>
      <c r="CE11" s="51">
        <f t="shared" si="12"/>
        <v>77</v>
      </c>
      <c r="CF11" s="51">
        <f t="shared" si="13"/>
        <v>54</v>
      </c>
      <c r="CG11" s="51">
        <f t="shared" si="14"/>
        <v>0</v>
      </c>
      <c r="CH11" s="51">
        <f t="shared" si="15"/>
        <v>0</v>
      </c>
      <c r="CI11" s="51">
        <f t="shared" si="16"/>
        <v>0</v>
      </c>
      <c r="CJ11" s="51">
        <f t="shared" si="17"/>
        <v>0</v>
      </c>
      <c r="CK11" s="51">
        <f t="shared" si="6"/>
        <v>60</v>
      </c>
      <c r="CL11" s="51">
        <f t="shared" si="7"/>
        <v>112</v>
      </c>
      <c r="CM11" s="51">
        <f t="shared" si="8"/>
        <v>77</v>
      </c>
      <c r="CN11" s="51">
        <f t="shared" si="9"/>
        <v>54</v>
      </c>
      <c r="CO11" s="16"/>
      <c r="CP11" s="19"/>
      <c r="CQ11" s="18"/>
      <c r="CR11" s="18"/>
      <c r="CS11" s="18"/>
      <c r="CT11" s="18"/>
    </row>
    <row r="12" spans="1:98" s="17" customFormat="1" ht="27" customHeight="1" x14ac:dyDescent="0.25">
      <c r="A12" s="41" t="s">
        <v>55</v>
      </c>
      <c r="B12" s="50" t="s">
        <v>54</v>
      </c>
      <c r="C12" s="51">
        <v>19</v>
      </c>
      <c r="D12" s="51">
        <v>0</v>
      </c>
      <c r="E12" s="51">
        <v>0</v>
      </c>
      <c r="F12" s="51">
        <v>0</v>
      </c>
      <c r="G12" s="51">
        <v>0</v>
      </c>
      <c r="H12" s="51">
        <v>1</v>
      </c>
      <c r="I12" s="51">
        <v>0</v>
      </c>
      <c r="J12" s="51">
        <v>0</v>
      </c>
      <c r="K12" s="51">
        <v>0</v>
      </c>
      <c r="L12" s="51">
        <v>0</v>
      </c>
      <c r="M12" s="51">
        <v>0</v>
      </c>
      <c r="N12" s="51">
        <v>0</v>
      </c>
      <c r="O12" s="51">
        <f t="shared" si="0"/>
        <v>19</v>
      </c>
      <c r="P12" s="51">
        <f t="shared" si="1"/>
        <v>1</v>
      </c>
      <c r="Q12" s="51">
        <f t="shared" si="2"/>
        <v>20</v>
      </c>
      <c r="R12" s="51">
        <v>7</v>
      </c>
      <c r="S12" s="51">
        <v>0</v>
      </c>
      <c r="T12" s="51">
        <v>0</v>
      </c>
      <c r="U12" s="51">
        <v>0</v>
      </c>
      <c r="V12" s="51">
        <v>0</v>
      </c>
      <c r="W12" s="51">
        <v>0</v>
      </c>
      <c r="X12" s="51">
        <v>0</v>
      </c>
      <c r="Y12" s="51">
        <v>0</v>
      </c>
      <c r="Z12" s="51">
        <v>0</v>
      </c>
      <c r="AA12" s="51">
        <v>0</v>
      </c>
      <c r="AB12" s="51">
        <v>0</v>
      </c>
      <c r="AC12" s="51">
        <v>0</v>
      </c>
      <c r="AD12" s="51">
        <f t="shared" si="3"/>
        <v>7</v>
      </c>
      <c r="AE12" s="51">
        <f t="shared" si="4"/>
        <v>0</v>
      </c>
      <c r="AF12" s="51">
        <f t="shared" si="5"/>
        <v>7</v>
      </c>
      <c r="AG12" s="51">
        <v>20</v>
      </c>
      <c r="AH12" s="51">
        <v>15</v>
      </c>
      <c r="AI12" s="51">
        <v>15</v>
      </c>
      <c r="AJ12" s="51">
        <v>12</v>
      </c>
      <c r="AK12" s="51">
        <v>0</v>
      </c>
      <c r="AL12" s="51">
        <v>0</v>
      </c>
      <c r="AM12" s="51">
        <v>0</v>
      </c>
      <c r="AN12" s="51">
        <v>0</v>
      </c>
      <c r="AO12" s="51">
        <v>0</v>
      </c>
      <c r="AP12" s="51">
        <v>0</v>
      </c>
      <c r="AQ12" s="51">
        <v>0</v>
      </c>
      <c r="AR12" s="51">
        <v>0</v>
      </c>
      <c r="AS12" s="51">
        <v>0</v>
      </c>
      <c r="AT12" s="51">
        <v>0</v>
      </c>
      <c r="AU12" s="51">
        <v>0</v>
      </c>
      <c r="AV12" s="51">
        <v>0</v>
      </c>
      <c r="AW12" s="51">
        <v>0</v>
      </c>
      <c r="AX12" s="51">
        <v>0</v>
      </c>
      <c r="AY12" s="51">
        <v>0</v>
      </c>
      <c r="AZ12" s="51">
        <v>0</v>
      </c>
      <c r="BA12" s="51">
        <v>15</v>
      </c>
      <c r="BB12" s="51">
        <v>0</v>
      </c>
      <c r="BC12" s="51">
        <v>0</v>
      </c>
      <c r="BD12" s="51">
        <v>0</v>
      </c>
      <c r="BE12" s="51">
        <v>0</v>
      </c>
      <c r="BF12" s="51">
        <v>0</v>
      </c>
      <c r="BG12" s="51">
        <v>0</v>
      </c>
      <c r="BH12" s="51">
        <v>0</v>
      </c>
      <c r="BI12" s="51">
        <v>0</v>
      </c>
      <c r="BJ12" s="51">
        <v>0</v>
      </c>
      <c r="BK12" s="51">
        <v>0</v>
      </c>
      <c r="BL12" s="51">
        <v>0</v>
      </c>
      <c r="BM12" s="51">
        <v>0</v>
      </c>
      <c r="BN12" s="51">
        <v>0</v>
      </c>
      <c r="BO12" s="51">
        <v>0</v>
      </c>
      <c r="BP12" s="51">
        <v>0</v>
      </c>
      <c r="BQ12" s="51">
        <v>0</v>
      </c>
      <c r="BR12" s="51">
        <v>0</v>
      </c>
      <c r="BS12" s="51">
        <v>0</v>
      </c>
      <c r="BT12" s="51">
        <v>0</v>
      </c>
      <c r="BU12" s="51">
        <v>0</v>
      </c>
      <c r="BV12" s="51">
        <v>0</v>
      </c>
      <c r="BW12" s="51">
        <v>0</v>
      </c>
      <c r="BX12" s="51">
        <v>0</v>
      </c>
      <c r="BY12" s="51">
        <v>0</v>
      </c>
      <c r="BZ12" s="51">
        <v>0</v>
      </c>
      <c r="CA12" s="51">
        <v>0</v>
      </c>
      <c r="CB12" s="51">
        <v>0</v>
      </c>
      <c r="CC12" s="51">
        <f t="shared" si="10"/>
        <v>20</v>
      </c>
      <c r="CD12" s="51">
        <f t="shared" si="11"/>
        <v>15</v>
      </c>
      <c r="CE12" s="51">
        <f t="shared" si="12"/>
        <v>15</v>
      </c>
      <c r="CF12" s="51">
        <f t="shared" si="13"/>
        <v>12</v>
      </c>
      <c r="CG12" s="51">
        <f t="shared" si="14"/>
        <v>15</v>
      </c>
      <c r="CH12" s="51">
        <f t="shared" si="15"/>
        <v>0</v>
      </c>
      <c r="CI12" s="51">
        <f t="shared" si="16"/>
        <v>0</v>
      </c>
      <c r="CJ12" s="51">
        <f t="shared" si="17"/>
        <v>0</v>
      </c>
      <c r="CK12" s="51">
        <f t="shared" si="6"/>
        <v>35</v>
      </c>
      <c r="CL12" s="51">
        <f t="shared" si="7"/>
        <v>15</v>
      </c>
      <c r="CM12" s="51">
        <f t="shared" si="8"/>
        <v>15</v>
      </c>
      <c r="CN12" s="51">
        <f t="shared" si="9"/>
        <v>12</v>
      </c>
      <c r="CO12" s="16"/>
      <c r="CP12" s="19"/>
      <c r="CQ12" s="18"/>
      <c r="CR12" s="18"/>
      <c r="CS12" s="18"/>
      <c r="CT12" s="18"/>
    </row>
    <row r="13" spans="1:98" s="17" customFormat="1" ht="27" customHeight="1" x14ac:dyDescent="0.25">
      <c r="A13" s="41" t="s">
        <v>53</v>
      </c>
      <c r="B13" s="50" t="s">
        <v>24</v>
      </c>
      <c r="C13" s="51">
        <v>78</v>
      </c>
      <c r="D13" s="51">
        <v>0</v>
      </c>
      <c r="E13" s="51">
        <v>0</v>
      </c>
      <c r="F13" s="51">
        <v>0</v>
      </c>
      <c r="G13" s="51">
        <v>6</v>
      </c>
      <c r="H13" s="51">
        <v>4</v>
      </c>
      <c r="I13" s="51">
        <v>0</v>
      </c>
      <c r="J13" s="51">
        <v>0</v>
      </c>
      <c r="K13" s="51">
        <v>0</v>
      </c>
      <c r="L13" s="51">
        <v>0</v>
      </c>
      <c r="M13" s="51">
        <v>0</v>
      </c>
      <c r="N13" s="51">
        <v>0</v>
      </c>
      <c r="O13" s="51">
        <f t="shared" si="0"/>
        <v>78</v>
      </c>
      <c r="P13" s="51">
        <f t="shared" si="1"/>
        <v>10</v>
      </c>
      <c r="Q13" s="51">
        <f t="shared" si="2"/>
        <v>88</v>
      </c>
      <c r="R13" s="51">
        <v>41</v>
      </c>
      <c r="S13" s="51">
        <v>0</v>
      </c>
      <c r="T13" s="51">
        <v>0</v>
      </c>
      <c r="U13" s="51">
        <v>0</v>
      </c>
      <c r="V13" s="51">
        <v>3</v>
      </c>
      <c r="W13" s="51">
        <v>1</v>
      </c>
      <c r="X13" s="51">
        <v>0</v>
      </c>
      <c r="Y13" s="51">
        <v>0</v>
      </c>
      <c r="Z13" s="51">
        <v>0</v>
      </c>
      <c r="AA13" s="51">
        <v>0</v>
      </c>
      <c r="AB13" s="51">
        <v>0</v>
      </c>
      <c r="AC13" s="51">
        <v>0</v>
      </c>
      <c r="AD13" s="51">
        <f t="shared" si="3"/>
        <v>41</v>
      </c>
      <c r="AE13" s="51">
        <f t="shared" si="4"/>
        <v>4</v>
      </c>
      <c r="AF13" s="51">
        <f t="shared" si="5"/>
        <v>45</v>
      </c>
      <c r="AG13" s="51">
        <v>170</v>
      </c>
      <c r="AH13" s="51">
        <v>35</v>
      </c>
      <c r="AI13" s="51">
        <v>35</v>
      </c>
      <c r="AJ13" s="51">
        <v>35</v>
      </c>
      <c r="AK13" s="51">
        <v>0</v>
      </c>
      <c r="AL13" s="51">
        <v>0</v>
      </c>
      <c r="AM13" s="51">
        <v>0</v>
      </c>
      <c r="AN13" s="51">
        <v>0</v>
      </c>
      <c r="AO13" s="51">
        <v>0</v>
      </c>
      <c r="AP13" s="51">
        <v>0</v>
      </c>
      <c r="AQ13" s="51">
        <v>0</v>
      </c>
      <c r="AR13" s="51">
        <v>0</v>
      </c>
      <c r="AS13" s="51">
        <v>0</v>
      </c>
      <c r="AT13" s="51">
        <v>0</v>
      </c>
      <c r="AU13" s="51">
        <v>0</v>
      </c>
      <c r="AV13" s="51">
        <v>0</v>
      </c>
      <c r="AW13" s="51">
        <v>30</v>
      </c>
      <c r="AX13" s="51">
        <v>3</v>
      </c>
      <c r="AY13" s="51">
        <v>3</v>
      </c>
      <c r="AZ13" s="51">
        <v>3</v>
      </c>
      <c r="BA13" s="51">
        <v>40</v>
      </c>
      <c r="BB13" s="51">
        <v>1</v>
      </c>
      <c r="BC13" s="51">
        <v>1</v>
      </c>
      <c r="BD13" s="51">
        <v>1</v>
      </c>
      <c r="BE13" s="51">
        <v>0</v>
      </c>
      <c r="BF13" s="51">
        <v>0</v>
      </c>
      <c r="BG13" s="51">
        <v>0</v>
      </c>
      <c r="BH13" s="51">
        <v>0</v>
      </c>
      <c r="BI13" s="51">
        <v>0</v>
      </c>
      <c r="BJ13" s="51">
        <v>0</v>
      </c>
      <c r="BK13" s="51">
        <v>0</v>
      </c>
      <c r="BL13" s="51">
        <v>0</v>
      </c>
      <c r="BM13" s="51">
        <v>0</v>
      </c>
      <c r="BN13" s="51">
        <v>0</v>
      </c>
      <c r="BO13" s="51">
        <v>0</v>
      </c>
      <c r="BP13" s="51">
        <v>0</v>
      </c>
      <c r="BQ13" s="51">
        <v>0</v>
      </c>
      <c r="BR13" s="51">
        <v>0</v>
      </c>
      <c r="BS13" s="51">
        <v>0</v>
      </c>
      <c r="BT13" s="51">
        <v>0</v>
      </c>
      <c r="BU13" s="51">
        <v>0</v>
      </c>
      <c r="BV13" s="51">
        <v>0</v>
      </c>
      <c r="BW13" s="51">
        <v>0</v>
      </c>
      <c r="BX13" s="51">
        <v>0</v>
      </c>
      <c r="BY13" s="51">
        <v>0</v>
      </c>
      <c r="BZ13" s="51">
        <v>0</v>
      </c>
      <c r="CA13" s="51">
        <v>0</v>
      </c>
      <c r="CB13" s="51">
        <v>0</v>
      </c>
      <c r="CC13" s="51">
        <f t="shared" si="10"/>
        <v>170</v>
      </c>
      <c r="CD13" s="51">
        <f t="shared" si="11"/>
        <v>35</v>
      </c>
      <c r="CE13" s="51">
        <f t="shared" si="12"/>
        <v>35</v>
      </c>
      <c r="CF13" s="51">
        <f t="shared" si="13"/>
        <v>35</v>
      </c>
      <c r="CG13" s="51">
        <f t="shared" si="14"/>
        <v>70</v>
      </c>
      <c r="CH13" s="51">
        <f t="shared" si="15"/>
        <v>4</v>
      </c>
      <c r="CI13" s="51">
        <f t="shared" si="16"/>
        <v>4</v>
      </c>
      <c r="CJ13" s="51">
        <f t="shared" si="17"/>
        <v>4</v>
      </c>
      <c r="CK13" s="51">
        <f t="shared" si="6"/>
        <v>240</v>
      </c>
      <c r="CL13" s="51">
        <f t="shared" si="7"/>
        <v>39</v>
      </c>
      <c r="CM13" s="51">
        <f t="shared" si="8"/>
        <v>39</v>
      </c>
      <c r="CN13" s="51">
        <f t="shared" si="9"/>
        <v>39</v>
      </c>
      <c r="CO13" s="16"/>
      <c r="CP13" s="19"/>
      <c r="CQ13" s="18"/>
      <c r="CR13" s="18"/>
      <c r="CS13" s="18"/>
      <c r="CT13" s="18"/>
    </row>
    <row r="14" spans="1:98" s="17" customFormat="1" ht="41.25" customHeight="1" x14ac:dyDescent="0.25">
      <c r="A14" s="41" t="s">
        <v>52</v>
      </c>
      <c r="B14" s="50" t="s">
        <v>51</v>
      </c>
      <c r="C14" s="51">
        <v>30</v>
      </c>
      <c r="D14" s="51">
        <v>0</v>
      </c>
      <c r="E14" s="51">
        <v>0</v>
      </c>
      <c r="F14" s="51">
        <v>0</v>
      </c>
      <c r="G14" s="51">
        <v>0</v>
      </c>
      <c r="H14" s="51">
        <v>2</v>
      </c>
      <c r="I14" s="51">
        <v>0</v>
      </c>
      <c r="J14" s="51">
        <v>0</v>
      </c>
      <c r="K14" s="51">
        <v>0</v>
      </c>
      <c r="L14" s="51">
        <v>0</v>
      </c>
      <c r="M14" s="51">
        <v>0</v>
      </c>
      <c r="N14" s="51">
        <v>0</v>
      </c>
      <c r="O14" s="51">
        <f t="shared" si="0"/>
        <v>30</v>
      </c>
      <c r="P14" s="51">
        <f t="shared" si="1"/>
        <v>2</v>
      </c>
      <c r="Q14" s="51">
        <f t="shared" si="2"/>
        <v>32</v>
      </c>
      <c r="R14" s="51">
        <v>16</v>
      </c>
      <c r="S14" s="51">
        <v>0</v>
      </c>
      <c r="T14" s="51">
        <v>0</v>
      </c>
      <c r="U14" s="51">
        <v>0</v>
      </c>
      <c r="V14" s="51">
        <v>3</v>
      </c>
      <c r="W14" s="51">
        <v>4</v>
      </c>
      <c r="X14" s="51">
        <v>0</v>
      </c>
      <c r="Y14" s="51">
        <v>0</v>
      </c>
      <c r="Z14" s="51">
        <v>0</v>
      </c>
      <c r="AA14" s="51">
        <v>0</v>
      </c>
      <c r="AB14" s="51">
        <v>0</v>
      </c>
      <c r="AC14" s="51">
        <v>0</v>
      </c>
      <c r="AD14" s="51">
        <f t="shared" si="3"/>
        <v>16</v>
      </c>
      <c r="AE14" s="51">
        <f t="shared" si="4"/>
        <v>7</v>
      </c>
      <c r="AF14" s="51">
        <f t="shared" si="5"/>
        <v>23</v>
      </c>
      <c r="AG14" s="51">
        <v>35</v>
      </c>
      <c r="AH14" s="51">
        <v>18</v>
      </c>
      <c r="AI14" s="51">
        <v>18</v>
      </c>
      <c r="AJ14" s="51">
        <v>12</v>
      </c>
      <c r="AK14" s="51">
        <v>0</v>
      </c>
      <c r="AL14" s="51">
        <v>0</v>
      </c>
      <c r="AM14" s="51">
        <v>0</v>
      </c>
      <c r="AN14" s="51">
        <v>0</v>
      </c>
      <c r="AO14" s="51">
        <v>0</v>
      </c>
      <c r="AP14" s="51">
        <v>0</v>
      </c>
      <c r="AQ14" s="51">
        <v>0</v>
      </c>
      <c r="AR14" s="51">
        <v>0</v>
      </c>
      <c r="AS14" s="51">
        <v>0</v>
      </c>
      <c r="AT14" s="51">
        <v>0</v>
      </c>
      <c r="AU14" s="51">
        <v>0</v>
      </c>
      <c r="AV14" s="51">
        <v>0</v>
      </c>
      <c r="AW14" s="51">
        <v>10</v>
      </c>
      <c r="AX14" s="51">
        <v>0</v>
      </c>
      <c r="AY14" s="51">
        <v>0</v>
      </c>
      <c r="AZ14" s="51">
        <v>0</v>
      </c>
      <c r="BA14" s="51">
        <v>10</v>
      </c>
      <c r="BB14" s="51">
        <v>1</v>
      </c>
      <c r="BC14" s="51">
        <v>1</v>
      </c>
      <c r="BD14" s="51">
        <v>1</v>
      </c>
      <c r="BE14" s="51">
        <v>0</v>
      </c>
      <c r="BF14" s="51">
        <v>0</v>
      </c>
      <c r="BG14" s="51">
        <v>0</v>
      </c>
      <c r="BH14" s="51">
        <v>0</v>
      </c>
      <c r="BI14" s="51">
        <v>0</v>
      </c>
      <c r="BJ14" s="51">
        <v>0</v>
      </c>
      <c r="BK14" s="51">
        <v>0</v>
      </c>
      <c r="BL14" s="51">
        <v>0</v>
      </c>
      <c r="BM14" s="51">
        <v>0</v>
      </c>
      <c r="BN14" s="51">
        <v>0</v>
      </c>
      <c r="BO14" s="51">
        <v>0</v>
      </c>
      <c r="BP14" s="51">
        <v>0</v>
      </c>
      <c r="BQ14" s="51">
        <v>0</v>
      </c>
      <c r="BR14" s="51">
        <v>0</v>
      </c>
      <c r="BS14" s="51">
        <v>0</v>
      </c>
      <c r="BT14" s="51">
        <v>0</v>
      </c>
      <c r="BU14" s="51">
        <v>0</v>
      </c>
      <c r="BV14" s="51">
        <v>0</v>
      </c>
      <c r="BW14" s="51">
        <v>0</v>
      </c>
      <c r="BX14" s="51">
        <v>0</v>
      </c>
      <c r="BY14" s="51">
        <v>0</v>
      </c>
      <c r="BZ14" s="51">
        <v>0</v>
      </c>
      <c r="CA14" s="51">
        <v>0</v>
      </c>
      <c r="CB14" s="51">
        <v>0</v>
      </c>
      <c r="CC14" s="51">
        <f t="shared" si="10"/>
        <v>35</v>
      </c>
      <c r="CD14" s="51">
        <f t="shared" si="11"/>
        <v>18</v>
      </c>
      <c r="CE14" s="51">
        <f t="shared" si="12"/>
        <v>18</v>
      </c>
      <c r="CF14" s="51">
        <f t="shared" si="13"/>
        <v>12</v>
      </c>
      <c r="CG14" s="51">
        <f t="shared" si="14"/>
        <v>20</v>
      </c>
      <c r="CH14" s="51">
        <f t="shared" si="15"/>
        <v>1</v>
      </c>
      <c r="CI14" s="51">
        <f t="shared" si="16"/>
        <v>1</v>
      </c>
      <c r="CJ14" s="51">
        <f t="shared" si="17"/>
        <v>1</v>
      </c>
      <c r="CK14" s="51">
        <f t="shared" si="6"/>
        <v>55</v>
      </c>
      <c r="CL14" s="51">
        <f t="shared" si="7"/>
        <v>19</v>
      </c>
      <c r="CM14" s="51">
        <f t="shared" si="8"/>
        <v>19</v>
      </c>
      <c r="CN14" s="51">
        <f t="shared" si="9"/>
        <v>13</v>
      </c>
      <c r="CO14" s="16"/>
      <c r="CP14" s="19"/>
      <c r="CQ14" s="18"/>
      <c r="CR14" s="18"/>
      <c r="CS14" s="18"/>
      <c r="CT14" s="18"/>
    </row>
    <row r="15" spans="1:98" s="20" customFormat="1" ht="27" customHeight="1" x14ac:dyDescent="0.25">
      <c r="A15" s="41" t="s">
        <v>50</v>
      </c>
      <c r="B15" s="50" t="s">
        <v>49</v>
      </c>
      <c r="C15" s="51">
        <v>42</v>
      </c>
      <c r="D15" s="51">
        <v>0</v>
      </c>
      <c r="E15" s="51">
        <v>0</v>
      </c>
      <c r="F15" s="51">
        <v>0</v>
      </c>
      <c r="G15" s="51">
        <v>0</v>
      </c>
      <c r="H15" s="51">
        <v>0</v>
      </c>
      <c r="I15" s="51">
        <v>0</v>
      </c>
      <c r="J15" s="51">
        <v>0</v>
      </c>
      <c r="K15" s="51">
        <v>0</v>
      </c>
      <c r="L15" s="51">
        <v>0</v>
      </c>
      <c r="M15" s="51">
        <v>0</v>
      </c>
      <c r="N15" s="51">
        <v>0</v>
      </c>
      <c r="O15" s="51">
        <f t="shared" si="0"/>
        <v>42</v>
      </c>
      <c r="P15" s="51">
        <f t="shared" si="1"/>
        <v>0</v>
      </c>
      <c r="Q15" s="51">
        <f t="shared" si="2"/>
        <v>42</v>
      </c>
      <c r="R15" s="51">
        <v>0</v>
      </c>
      <c r="S15" s="51">
        <v>0</v>
      </c>
      <c r="T15" s="51">
        <v>0</v>
      </c>
      <c r="U15" s="51">
        <v>0</v>
      </c>
      <c r="V15" s="51">
        <v>0</v>
      </c>
      <c r="W15" s="51">
        <v>0</v>
      </c>
      <c r="X15" s="51">
        <v>0</v>
      </c>
      <c r="Y15" s="51">
        <v>0</v>
      </c>
      <c r="Z15" s="51">
        <v>0</v>
      </c>
      <c r="AA15" s="51">
        <v>0</v>
      </c>
      <c r="AB15" s="51">
        <v>0</v>
      </c>
      <c r="AC15" s="51">
        <v>0</v>
      </c>
      <c r="AD15" s="51">
        <f t="shared" si="3"/>
        <v>0</v>
      </c>
      <c r="AE15" s="51">
        <f t="shared" si="4"/>
        <v>0</v>
      </c>
      <c r="AF15" s="51">
        <f t="shared" si="5"/>
        <v>0</v>
      </c>
      <c r="AG15" s="51">
        <v>25</v>
      </c>
      <c r="AH15" s="51">
        <v>25</v>
      </c>
      <c r="AI15" s="51">
        <v>25</v>
      </c>
      <c r="AJ15" s="51">
        <v>17</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v>0</v>
      </c>
      <c r="BL15" s="51">
        <v>0</v>
      </c>
      <c r="BM15" s="51">
        <v>0</v>
      </c>
      <c r="BN15" s="51">
        <v>0</v>
      </c>
      <c r="BO15" s="51">
        <v>0</v>
      </c>
      <c r="BP15" s="51">
        <v>0</v>
      </c>
      <c r="BQ15" s="51">
        <v>0</v>
      </c>
      <c r="BR15" s="51">
        <v>0</v>
      </c>
      <c r="BS15" s="51">
        <v>0</v>
      </c>
      <c r="BT15" s="51">
        <v>0</v>
      </c>
      <c r="BU15" s="51">
        <v>0</v>
      </c>
      <c r="BV15" s="51">
        <v>0</v>
      </c>
      <c r="BW15" s="51">
        <v>0</v>
      </c>
      <c r="BX15" s="51">
        <v>0</v>
      </c>
      <c r="BY15" s="51">
        <v>0</v>
      </c>
      <c r="BZ15" s="51">
        <v>0</v>
      </c>
      <c r="CA15" s="51">
        <v>0</v>
      </c>
      <c r="CB15" s="51">
        <v>0</v>
      </c>
      <c r="CC15" s="51">
        <f t="shared" si="10"/>
        <v>25</v>
      </c>
      <c r="CD15" s="51">
        <f t="shared" si="11"/>
        <v>25</v>
      </c>
      <c r="CE15" s="51">
        <f t="shared" si="12"/>
        <v>25</v>
      </c>
      <c r="CF15" s="51">
        <f t="shared" si="13"/>
        <v>17</v>
      </c>
      <c r="CG15" s="51">
        <f t="shared" si="14"/>
        <v>0</v>
      </c>
      <c r="CH15" s="51">
        <f t="shared" si="15"/>
        <v>0</v>
      </c>
      <c r="CI15" s="51">
        <f t="shared" si="16"/>
        <v>0</v>
      </c>
      <c r="CJ15" s="51">
        <f t="shared" si="17"/>
        <v>0</v>
      </c>
      <c r="CK15" s="51">
        <f t="shared" si="6"/>
        <v>25</v>
      </c>
      <c r="CL15" s="51">
        <f t="shared" si="7"/>
        <v>25</v>
      </c>
      <c r="CM15" s="51">
        <f t="shared" si="8"/>
        <v>25</v>
      </c>
      <c r="CN15" s="51">
        <f t="shared" si="9"/>
        <v>17</v>
      </c>
      <c r="CO15" s="21"/>
    </row>
    <row r="16" spans="1:98" s="17" customFormat="1" ht="27" customHeight="1" x14ac:dyDescent="0.25">
      <c r="A16" s="41" t="s">
        <v>48</v>
      </c>
      <c r="B16" s="50" t="s">
        <v>47</v>
      </c>
      <c r="C16" s="51">
        <v>0</v>
      </c>
      <c r="D16" s="51">
        <v>0</v>
      </c>
      <c r="E16" s="51">
        <v>0</v>
      </c>
      <c r="F16" s="51">
        <v>0</v>
      </c>
      <c r="G16" s="51">
        <v>2</v>
      </c>
      <c r="H16" s="51">
        <v>4</v>
      </c>
      <c r="I16" s="51">
        <v>0</v>
      </c>
      <c r="J16" s="51">
        <v>0</v>
      </c>
      <c r="K16" s="51">
        <v>0</v>
      </c>
      <c r="L16" s="51">
        <v>0</v>
      </c>
      <c r="M16" s="51">
        <v>0</v>
      </c>
      <c r="N16" s="51">
        <v>0</v>
      </c>
      <c r="O16" s="51">
        <f t="shared" si="0"/>
        <v>0</v>
      </c>
      <c r="P16" s="51">
        <f t="shared" si="1"/>
        <v>6</v>
      </c>
      <c r="Q16" s="51">
        <f t="shared" si="2"/>
        <v>6</v>
      </c>
      <c r="R16" s="51">
        <v>0</v>
      </c>
      <c r="S16" s="51">
        <v>0</v>
      </c>
      <c r="T16" s="51">
        <v>0</v>
      </c>
      <c r="U16" s="51">
        <v>0</v>
      </c>
      <c r="V16" s="51">
        <v>4</v>
      </c>
      <c r="W16" s="51">
        <v>3</v>
      </c>
      <c r="X16" s="51">
        <v>0</v>
      </c>
      <c r="Y16" s="51">
        <v>0</v>
      </c>
      <c r="Z16" s="51">
        <v>0</v>
      </c>
      <c r="AA16" s="51">
        <v>0</v>
      </c>
      <c r="AB16" s="51">
        <v>0</v>
      </c>
      <c r="AC16" s="51">
        <v>0</v>
      </c>
      <c r="AD16" s="51">
        <f t="shared" si="3"/>
        <v>0</v>
      </c>
      <c r="AE16" s="51">
        <f t="shared" si="4"/>
        <v>7</v>
      </c>
      <c r="AF16" s="51">
        <f t="shared" si="5"/>
        <v>7</v>
      </c>
      <c r="AG16" s="51">
        <v>0</v>
      </c>
      <c r="AH16" s="51">
        <v>0</v>
      </c>
      <c r="AI16" s="51">
        <v>0</v>
      </c>
      <c r="AJ16" s="51">
        <v>0</v>
      </c>
      <c r="AK16" s="51">
        <v>0</v>
      </c>
      <c r="AL16" s="51">
        <v>0</v>
      </c>
      <c r="AM16" s="51">
        <v>0</v>
      </c>
      <c r="AN16" s="51">
        <v>0</v>
      </c>
      <c r="AO16" s="51">
        <v>0</v>
      </c>
      <c r="AP16" s="51">
        <v>0</v>
      </c>
      <c r="AQ16" s="51">
        <v>0</v>
      </c>
      <c r="AR16" s="51">
        <v>0</v>
      </c>
      <c r="AS16" s="51">
        <v>0</v>
      </c>
      <c r="AT16" s="51">
        <v>0</v>
      </c>
      <c r="AU16" s="51">
        <v>0</v>
      </c>
      <c r="AV16" s="51">
        <v>0</v>
      </c>
      <c r="AW16" s="51">
        <v>20</v>
      </c>
      <c r="AX16" s="51">
        <v>3</v>
      </c>
      <c r="AY16" s="51">
        <v>3</v>
      </c>
      <c r="AZ16" s="51">
        <v>2</v>
      </c>
      <c r="BA16" s="51">
        <v>20</v>
      </c>
      <c r="BB16" s="51">
        <v>3</v>
      </c>
      <c r="BC16" s="51">
        <v>3</v>
      </c>
      <c r="BD16" s="51">
        <v>3</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0</v>
      </c>
      <c r="BW16" s="51">
        <v>0</v>
      </c>
      <c r="BX16" s="51">
        <v>0</v>
      </c>
      <c r="BY16" s="51">
        <v>0</v>
      </c>
      <c r="BZ16" s="51">
        <v>0</v>
      </c>
      <c r="CA16" s="51">
        <v>0</v>
      </c>
      <c r="CB16" s="51">
        <v>0</v>
      </c>
      <c r="CC16" s="51">
        <f t="shared" si="10"/>
        <v>0</v>
      </c>
      <c r="CD16" s="51">
        <f t="shared" si="11"/>
        <v>0</v>
      </c>
      <c r="CE16" s="51">
        <f t="shared" si="12"/>
        <v>0</v>
      </c>
      <c r="CF16" s="51">
        <f t="shared" si="13"/>
        <v>0</v>
      </c>
      <c r="CG16" s="51">
        <f t="shared" si="14"/>
        <v>40</v>
      </c>
      <c r="CH16" s="51">
        <f t="shared" si="15"/>
        <v>6</v>
      </c>
      <c r="CI16" s="51">
        <f t="shared" si="16"/>
        <v>6</v>
      </c>
      <c r="CJ16" s="51">
        <f t="shared" si="17"/>
        <v>5</v>
      </c>
      <c r="CK16" s="51">
        <f t="shared" si="6"/>
        <v>40</v>
      </c>
      <c r="CL16" s="51">
        <f t="shared" si="7"/>
        <v>6</v>
      </c>
      <c r="CM16" s="51">
        <f t="shared" si="8"/>
        <v>6</v>
      </c>
      <c r="CN16" s="51">
        <f t="shared" si="9"/>
        <v>5</v>
      </c>
      <c r="CO16" s="16"/>
      <c r="CP16" s="19"/>
      <c r="CQ16" s="18"/>
      <c r="CR16" s="18"/>
      <c r="CS16" s="18"/>
      <c r="CT16" s="18"/>
    </row>
    <row r="17" spans="1:98" s="17" customFormat="1" ht="27" customHeight="1" x14ac:dyDescent="0.25">
      <c r="A17" s="41" t="s">
        <v>46</v>
      </c>
      <c r="B17" s="50" t="s">
        <v>45</v>
      </c>
      <c r="C17" s="51">
        <v>22</v>
      </c>
      <c r="D17" s="51">
        <v>0</v>
      </c>
      <c r="E17" s="51">
        <v>0</v>
      </c>
      <c r="F17" s="51">
        <v>0</v>
      </c>
      <c r="G17" s="51">
        <v>32</v>
      </c>
      <c r="H17" s="51">
        <v>0</v>
      </c>
      <c r="I17" s="51">
        <v>0</v>
      </c>
      <c r="J17" s="51">
        <v>0</v>
      </c>
      <c r="K17" s="51">
        <v>0</v>
      </c>
      <c r="L17" s="51">
        <v>0</v>
      </c>
      <c r="M17" s="51">
        <v>0</v>
      </c>
      <c r="N17" s="51">
        <v>0</v>
      </c>
      <c r="O17" s="51">
        <f t="shared" si="0"/>
        <v>22</v>
      </c>
      <c r="P17" s="51">
        <f t="shared" si="1"/>
        <v>32</v>
      </c>
      <c r="Q17" s="51">
        <f t="shared" si="2"/>
        <v>54</v>
      </c>
      <c r="R17" s="51">
        <v>10</v>
      </c>
      <c r="S17" s="51">
        <v>0</v>
      </c>
      <c r="T17" s="51">
        <v>0</v>
      </c>
      <c r="U17" s="51">
        <v>0</v>
      </c>
      <c r="V17" s="51">
        <v>5</v>
      </c>
      <c r="W17" s="51">
        <v>0</v>
      </c>
      <c r="X17" s="51">
        <v>0</v>
      </c>
      <c r="Y17" s="51">
        <v>0</v>
      </c>
      <c r="Z17" s="51">
        <v>0</v>
      </c>
      <c r="AA17" s="51">
        <v>0</v>
      </c>
      <c r="AB17" s="51">
        <v>0</v>
      </c>
      <c r="AC17" s="51">
        <v>0</v>
      </c>
      <c r="AD17" s="51">
        <f t="shared" si="3"/>
        <v>10</v>
      </c>
      <c r="AE17" s="51">
        <f t="shared" si="4"/>
        <v>5</v>
      </c>
      <c r="AF17" s="51">
        <f t="shared" si="5"/>
        <v>15</v>
      </c>
      <c r="AG17" s="51">
        <v>8</v>
      </c>
      <c r="AH17" s="51">
        <v>8</v>
      </c>
      <c r="AI17" s="51">
        <v>8</v>
      </c>
      <c r="AJ17" s="51">
        <v>8</v>
      </c>
      <c r="AK17" s="51">
        <v>0</v>
      </c>
      <c r="AL17" s="51">
        <v>0</v>
      </c>
      <c r="AM17" s="51">
        <v>0</v>
      </c>
      <c r="AN17" s="51">
        <v>0</v>
      </c>
      <c r="AO17" s="51">
        <v>0</v>
      </c>
      <c r="AP17" s="51">
        <v>0</v>
      </c>
      <c r="AQ17" s="51">
        <v>0</v>
      </c>
      <c r="AR17" s="51">
        <v>0</v>
      </c>
      <c r="AS17" s="51">
        <v>0</v>
      </c>
      <c r="AT17" s="51">
        <v>0</v>
      </c>
      <c r="AU17" s="51">
        <v>0</v>
      </c>
      <c r="AV17" s="51">
        <v>0</v>
      </c>
      <c r="AW17" s="51">
        <v>30</v>
      </c>
      <c r="AX17" s="51">
        <v>30</v>
      </c>
      <c r="AY17" s="51">
        <v>30</v>
      </c>
      <c r="AZ17" s="51">
        <v>30</v>
      </c>
      <c r="BA17" s="51">
        <v>0</v>
      </c>
      <c r="BB17" s="51">
        <v>0</v>
      </c>
      <c r="BC17" s="51">
        <v>0</v>
      </c>
      <c r="BD17" s="51">
        <v>0</v>
      </c>
      <c r="BE17" s="51">
        <v>0</v>
      </c>
      <c r="BF17" s="51">
        <v>0</v>
      </c>
      <c r="BG17" s="51">
        <v>0</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0</v>
      </c>
      <c r="CA17" s="51">
        <v>0</v>
      </c>
      <c r="CB17" s="51">
        <v>0</v>
      </c>
      <c r="CC17" s="51">
        <f t="shared" si="10"/>
        <v>8</v>
      </c>
      <c r="CD17" s="51">
        <f t="shared" si="11"/>
        <v>8</v>
      </c>
      <c r="CE17" s="51">
        <f t="shared" si="12"/>
        <v>8</v>
      </c>
      <c r="CF17" s="51">
        <f t="shared" si="13"/>
        <v>8</v>
      </c>
      <c r="CG17" s="51">
        <f t="shared" si="14"/>
        <v>30</v>
      </c>
      <c r="CH17" s="51">
        <f t="shared" si="15"/>
        <v>30</v>
      </c>
      <c r="CI17" s="51">
        <f t="shared" si="16"/>
        <v>30</v>
      </c>
      <c r="CJ17" s="51">
        <f t="shared" si="17"/>
        <v>30</v>
      </c>
      <c r="CK17" s="51">
        <f t="shared" si="6"/>
        <v>38</v>
      </c>
      <c r="CL17" s="51">
        <f t="shared" si="7"/>
        <v>38</v>
      </c>
      <c r="CM17" s="51">
        <f t="shared" si="8"/>
        <v>38</v>
      </c>
      <c r="CN17" s="51">
        <f t="shared" si="9"/>
        <v>38</v>
      </c>
      <c r="CO17" s="16"/>
      <c r="CP17" s="19"/>
      <c r="CQ17" s="18"/>
      <c r="CR17" s="18"/>
      <c r="CS17" s="18"/>
      <c r="CT17" s="18"/>
    </row>
    <row r="18" spans="1:98" s="17" customFormat="1" ht="27" customHeight="1" x14ac:dyDescent="0.25">
      <c r="A18" s="41" t="s">
        <v>44</v>
      </c>
      <c r="B18" s="50" t="s">
        <v>43</v>
      </c>
      <c r="C18" s="51">
        <v>0</v>
      </c>
      <c r="D18" s="51">
        <v>0</v>
      </c>
      <c r="E18" s="51">
        <v>0</v>
      </c>
      <c r="F18" s="51">
        <v>0</v>
      </c>
      <c r="G18" s="51">
        <v>4</v>
      </c>
      <c r="H18" s="51">
        <v>0</v>
      </c>
      <c r="I18" s="51">
        <v>0</v>
      </c>
      <c r="J18" s="51">
        <v>0</v>
      </c>
      <c r="K18" s="51">
        <v>0</v>
      </c>
      <c r="L18" s="51">
        <v>0</v>
      </c>
      <c r="M18" s="51">
        <v>0</v>
      </c>
      <c r="N18" s="51">
        <v>0</v>
      </c>
      <c r="O18" s="51">
        <f t="shared" si="0"/>
        <v>0</v>
      </c>
      <c r="P18" s="51">
        <f t="shared" si="1"/>
        <v>4</v>
      </c>
      <c r="Q18" s="51">
        <f t="shared" si="2"/>
        <v>4</v>
      </c>
      <c r="R18" s="51">
        <v>0</v>
      </c>
      <c r="S18" s="51">
        <v>0</v>
      </c>
      <c r="T18" s="51">
        <v>0</v>
      </c>
      <c r="U18" s="51">
        <v>0</v>
      </c>
      <c r="V18" s="51">
        <v>3</v>
      </c>
      <c r="W18" s="51">
        <v>0</v>
      </c>
      <c r="X18" s="51">
        <v>0</v>
      </c>
      <c r="Y18" s="51">
        <v>0</v>
      </c>
      <c r="Z18" s="51">
        <v>0</v>
      </c>
      <c r="AA18" s="51">
        <v>0</v>
      </c>
      <c r="AB18" s="51">
        <v>0</v>
      </c>
      <c r="AC18" s="51">
        <v>0</v>
      </c>
      <c r="AD18" s="51">
        <f t="shared" si="3"/>
        <v>0</v>
      </c>
      <c r="AE18" s="51">
        <f t="shared" si="4"/>
        <v>3</v>
      </c>
      <c r="AF18" s="51">
        <f t="shared" si="5"/>
        <v>3</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30</v>
      </c>
      <c r="AX18" s="51">
        <v>1</v>
      </c>
      <c r="AY18" s="51">
        <v>1</v>
      </c>
      <c r="AZ18" s="51">
        <v>1</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c r="BZ18" s="51">
        <v>0</v>
      </c>
      <c r="CA18" s="51">
        <v>0</v>
      </c>
      <c r="CB18" s="51">
        <v>0</v>
      </c>
      <c r="CC18" s="51">
        <f t="shared" si="10"/>
        <v>0</v>
      </c>
      <c r="CD18" s="51">
        <f t="shared" si="11"/>
        <v>0</v>
      </c>
      <c r="CE18" s="51">
        <f t="shared" si="12"/>
        <v>0</v>
      </c>
      <c r="CF18" s="51">
        <f t="shared" si="13"/>
        <v>0</v>
      </c>
      <c r="CG18" s="51">
        <f t="shared" si="14"/>
        <v>30</v>
      </c>
      <c r="CH18" s="51">
        <f t="shared" si="15"/>
        <v>1</v>
      </c>
      <c r="CI18" s="51">
        <f t="shared" si="16"/>
        <v>1</v>
      </c>
      <c r="CJ18" s="51">
        <f t="shared" si="17"/>
        <v>1</v>
      </c>
      <c r="CK18" s="51">
        <f t="shared" si="6"/>
        <v>30</v>
      </c>
      <c r="CL18" s="51">
        <f t="shared" si="7"/>
        <v>1</v>
      </c>
      <c r="CM18" s="51">
        <f t="shared" si="8"/>
        <v>1</v>
      </c>
      <c r="CN18" s="51">
        <f t="shared" si="9"/>
        <v>1</v>
      </c>
      <c r="CO18" s="16"/>
      <c r="CP18" s="19"/>
      <c r="CQ18" s="18"/>
      <c r="CR18" s="18"/>
      <c r="CS18" s="18"/>
      <c r="CT18" s="18"/>
    </row>
    <row r="19" spans="1:98" s="17" customFormat="1" ht="27" customHeight="1" x14ac:dyDescent="0.25">
      <c r="A19" s="41" t="s">
        <v>42</v>
      </c>
      <c r="B19" s="50" t="s">
        <v>41</v>
      </c>
      <c r="C19" s="51">
        <v>46</v>
      </c>
      <c r="D19" s="51">
        <v>0</v>
      </c>
      <c r="E19" s="51">
        <v>0</v>
      </c>
      <c r="F19" s="51">
        <v>0</v>
      </c>
      <c r="G19" s="51">
        <v>0</v>
      </c>
      <c r="H19" s="51">
        <v>30</v>
      </c>
      <c r="I19" s="51">
        <v>0</v>
      </c>
      <c r="J19" s="51">
        <v>0</v>
      </c>
      <c r="K19" s="51">
        <v>0</v>
      </c>
      <c r="L19" s="51">
        <v>0</v>
      </c>
      <c r="M19" s="51">
        <v>0</v>
      </c>
      <c r="N19" s="51">
        <v>12</v>
      </c>
      <c r="O19" s="51">
        <f t="shared" si="0"/>
        <v>46</v>
      </c>
      <c r="P19" s="51">
        <f t="shared" si="1"/>
        <v>42</v>
      </c>
      <c r="Q19" s="51">
        <f t="shared" si="2"/>
        <v>88</v>
      </c>
      <c r="R19" s="51">
        <v>17</v>
      </c>
      <c r="S19" s="51">
        <v>0</v>
      </c>
      <c r="T19" s="51">
        <v>0</v>
      </c>
      <c r="U19" s="51">
        <v>0</v>
      </c>
      <c r="V19" s="51">
        <v>0</v>
      </c>
      <c r="W19" s="51">
        <v>8</v>
      </c>
      <c r="X19" s="51">
        <v>0</v>
      </c>
      <c r="Y19" s="51">
        <v>0</v>
      </c>
      <c r="Z19" s="51">
        <v>0</v>
      </c>
      <c r="AA19" s="51">
        <v>0</v>
      </c>
      <c r="AB19" s="51">
        <v>0</v>
      </c>
      <c r="AC19" s="51">
        <v>0</v>
      </c>
      <c r="AD19" s="51">
        <f t="shared" si="3"/>
        <v>17</v>
      </c>
      <c r="AE19" s="51">
        <f t="shared" si="4"/>
        <v>8</v>
      </c>
      <c r="AF19" s="51">
        <f t="shared" si="5"/>
        <v>25</v>
      </c>
      <c r="AG19" s="51">
        <v>32</v>
      </c>
      <c r="AH19" s="51">
        <v>77</v>
      </c>
      <c r="AI19" s="51">
        <v>35</v>
      </c>
      <c r="AJ19" s="51">
        <v>24</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20</v>
      </c>
      <c r="BB19" s="51">
        <v>19</v>
      </c>
      <c r="BC19" s="51">
        <v>19</v>
      </c>
      <c r="BD19" s="51">
        <v>16</v>
      </c>
      <c r="BE19" s="51">
        <v>0</v>
      </c>
      <c r="BF19" s="51">
        <v>0</v>
      </c>
      <c r="BG19" s="51">
        <v>0</v>
      </c>
      <c r="BH19" s="51">
        <v>0</v>
      </c>
      <c r="BI19" s="51">
        <v>0</v>
      </c>
      <c r="BJ19" s="51">
        <v>0</v>
      </c>
      <c r="BK19" s="51">
        <v>0</v>
      </c>
      <c r="BL19" s="51">
        <v>0</v>
      </c>
      <c r="BM19" s="51">
        <v>0</v>
      </c>
      <c r="BN19" s="51">
        <v>0</v>
      </c>
      <c r="BO19" s="51">
        <v>0</v>
      </c>
      <c r="BP19" s="51">
        <v>0</v>
      </c>
      <c r="BQ19" s="51">
        <v>0</v>
      </c>
      <c r="BR19" s="51">
        <v>0</v>
      </c>
      <c r="BS19" s="51">
        <v>0</v>
      </c>
      <c r="BT19" s="51">
        <v>0</v>
      </c>
      <c r="BU19" s="51">
        <v>0</v>
      </c>
      <c r="BV19" s="51">
        <v>0</v>
      </c>
      <c r="BW19" s="51">
        <v>0</v>
      </c>
      <c r="BX19" s="51">
        <v>0</v>
      </c>
      <c r="BY19" s="51">
        <v>20</v>
      </c>
      <c r="BZ19" s="51">
        <v>8</v>
      </c>
      <c r="CA19" s="51">
        <v>8</v>
      </c>
      <c r="CB19" s="51">
        <v>8</v>
      </c>
      <c r="CC19" s="51">
        <f t="shared" si="10"/>
        <v>32</v>
      </c>
      <c r="CD19" s="51">
        <f t="shared" si="11"/>
        <v>77</v>
      </c>
      <c r="CE19" s="51">
        <f t="shared" si="12"/>
        <v>35</v>
      </c>
      <c r="CF19" s="51">
        <f t="shared" si="13"/>
        <v>24</v>
      </c>
      <c r="CG19" s="51">
        <f t="shared" si="14"/>
        <v>40</v>
      </c>
      <c r="CH19" s="51">
        <f t="shared" si="15"/>
        <v>27</v>
      </c>
      <c r="CI19" s="51">
        <f t="shared" si="16"/>
        <v>27</v>
      </c>
      <c r="CJ19" s="51">
        <f t="shared" si="17"/>
        <v>24</v>
      </c>
      <c r="CK19" s="51">
        <f t="shared" si="6"/>
        <v>72</v>
      </c>
      <c r="CL19" s="51">
        <f t="shared" si="7"/>
        <v>104</v>
      </c>
      <c r="CM19" s="51">
        <f t="shared" si="8"/>
        <v>62</v>
      </c>
      <c r="CN19" s="51">
        <f t="shared" si="9"/>
        <v>48</v>
      </c>
      <c r="CO19" s="16"/>
      <c r="CP19" s="19"/>
      <c r="CQ19" s="18"/>
      <c r="CR19" s="18"/>
      <c r="CS19" s="18"/>
      <c r="CT19" s="18"/>
    </row>
    <row r="20" spans="1:98" ht="27" customHeight="1" x14ac:dyDescent="0.25">
      <c r="A20" s="40" t="s">
        <v>40</v>
      </c>
      <c r="B20" s="40" t="s">
        <v>39</v>
      </c>
      <c r="C20" s="49">
        <v>218</v>
      </c>
      <c r="D20" s="49">
        <v>0</v>
      </c>
      <c r="E20" s="49">
        <v>0</v>
      </c>
      <c r="F20" s="49">
        <v>0</v>
      </c>
      <c r="G20" s="49">
        <v>33</v>
      </c>
      <c r="H20" s="49">
        <v>30</v>
      </c>
      <c r="I20" s="49">
        <v>0</v>
      </c>
      <c r="J20" s="49">
        <v>0</v>
      </c>
      <c r="K20" s="49">
        <v>0</v>
      </c>
      <c r="L20" s="49">
        <v>0</v>
      </c>
      <c r="M20" s="49">
        <v>25</v>
      </c>
      <c r="N20" s="49">
        <v>0</v>
      </c>
      <c r="O20" s="49">
        <f t="shared" si="0"/>
        <v>218</v>
      </c>
      <c r="P20" s="49">
        <f t="shared" si="1"/>
        <v>88</v>
      </c>
      <c r="Q20" s="49">
        <f t="shared" si="2"/>
        <v>306</v>
      </c>
      <c r="R20" s="49">
        <v>78</v>
      </c>
      <c r="S20" s="49">
        <v>0</v>
      </c>
      <c r="T20" s="49">
        <v>0</v>
      </c>
      <c r="U20" s="49">
        <v>0</v>
      </c>
      <c r="V20" s="49">
        <v>5</v>
      </c>
      <c r="W20" s="49">
        <v>14</v>
      </c>
      <c r="X20" s="49">
        <v>0</v>
      </c>
      <c r="Y20" s="49">
        <v>0</v>
      </c>
      <c r="Z20" s="49">
        <v>0</v>
      </c>
      <c r="AA20" s="49">
        <v>0</v>
      </c>
      <c r="AB20" s="49">
        <v>9</v>
      </c>
      <c r="AC20" s="49">
        <v>0</v>
      </c>
      <c r="AD20" s="49">
        <f t="shared" si="3"/>
        <v>78</v>
      </c>
      <c r="AE20" s="49">
        <f t="shared" si="4"/>
        <v>28</v>
      </c>
      <c r="AF20" s="49">
        <f t="shared" si="5"/>
        <v>106</v>
      </c>
      <c r="AG20" s="49">
        <v>100</v>
      </c>
      <c r="AH20" s="49">
        <v>161</v>
      </c>
      <c r="AI20" s="49">
        <v>110</v>
      </c>
      <c r="AJ20" s="49">
        <v>91</v>
      </c>
      <c r="AK20" s="49">
        <v>0</v>
      </c>
      <c r="AL20" s="49">
        <v>0</v>
      </c>
      <c r="AM20" s="49">
        <v>0</v>
      </c>
      <c r="AN20" s="49">
        <v>0</v>
      </c>
      <c r="AO20" s="49">
        <v>0</v>
      </c>
      <c r="AP20" s="49">
        <v>0</v>
      </c>
      <c r="AQ20" s="49">
        <v>0</v>
      </c>
      <c r="AR20" s="49">
        <v>0</v>
      </c>
      <c r="AS20" s="49">
        <v>0</v>
      </c>
      <c r="AT20" s="49">
        <v>0</v>
      </c>
      <c r="AU20" s="49">
        <v>0</v>
      </c>
      <c r="AV20" s="49">
        <v>0</v>
      </c>
      <c r="AW20" s="49">
        <v>30</v>
      </c>
      <c r="AX20" s="49">
        <v>18</v>
      </c>
      <c r="AY20" s="49">
        <v>15</v>
      </c>
      <c r="AZ20" s="49">
        <v>7</v>
      </c>
      <c r="BA20" s="49">
        <v>30</v>
      </c>
      <c r="BB20" s="49">
        <v>27</v>
      </c>
      <c r="BC20" s="49">
        <v>26</v>
      </c>
      <c r="BD20" s="49">
        <v>12</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15</v>
      </c>
      <c r="BV20" s="49">
        <v>17</v>
      </c>
      <c r="BW20" s="49">
        <v>17</v>
      </c>
      <c r="BX20" s="49">
        <v>14</v>
      </c>
      <c r="BY20" s="49">
        <v>0</v>
      </c>
      <c r="BZ20" s="49">
        <v>0</v>
      </c>
      <c r="CA20" s="49">
        <v>0</v>
      </c>
      <c r="CB20" s="49">
        <v>0</v>
      </c>
      <c r="CC20" s="49">
        <f>AG20+AK20+AO20+AS20</f>
        <v>100</v>
      </c>
      <c r="CD20" s="49">
        <f>AH20+AL20+AP20+AT20</f>
        <v>161</v>
      </c>
      <c r="CE20" s="49">
        <f>AI20+AM20+AQ20+AU20</f>
        <v>110</v>
      </c>
      <c r="CF20" s="49">
        <f>AJ20+AN20+AR20+AV20</f>
        <v>91</v>
      </c>
      <c r="CG20" s="49">
        <f>AW20+BA20+BE20+BI20+BM20+BQ20+BY20+BU20</f>
        <v>75</v>
      </c>
      <c r="CH20" s="49">
        <f>AX20+BB20+BF20+BJ20+BN20+BR20+BZ20+BV20</f>
        <v>62</v>
      </c>
      <c r="CI20" s="49">
        <f>AY20+BC20+BG20+BK20+BO20+BS20+CA20+BW20</f>
        <v>58</v>
      </c>
      <c r="CJ20" s="49">
        <f>AZ20+BD20+BH20+BL20+BP20+BT20+CB20+BX20</f>
        <v>33</v>
      </c>
      <c r="CK20" s="49">
        <f t="shared" si="6"/>
        <v>175</v>
      </c>
      <c r="CL20" s="49">
        <f t="shared" si="7"/>
        <v>223</v>
      </c>
      <c r="CM20" s="49">
        <f t="shared" si="8"/>
        <v>168</v>
      </c>
      <c r="CN20" s="49">
        <f t="shared" si="9"/>
        <v>124</v>
      </c>
      <c r="CP20"/>
    </row>
    <row r="21" spans="1:98" s="17" customFormat="1" ht="27" customHeight="1" x14ac:dyDescent="0.25">
      <c r="A21" s="41" t="s">
        <v>38</v>
      </c>
      <c r="B21" s="50" t="s">
        <v>30</v>
      </c>
      <c r="C21" s="51">
        <v>31</v>
      </c>
      <c r="D21" s="51">
        <v>10</v>
      </c>
      <c r="E21" s="51">
        <v>193</v>
      </c>
      <c r="F21" s="51">
        <v>0</v>
      </c>
      <c r="G21" s="51">
        <v>10</v>
      </c>
      <c r="H21" s="51">
        <v>5</v>
      </c>
      <c r="I21" s="51">
        <v>0</v>
      </c>
      <c r="J21" s="51">
        <v>10</v>
      </c>
      <c r="K21" s="51">
        <v>0</v>
      </c>
      <c r="L21" s="51">
        <v>0</v>
      </c>
      <c r="M21" s="51">
        <v>14</v>
      </c>
      <c r="N21" s="51">
        <v>14</v>
      </c>
      <c r="O21" s="51">
        <f t="shared" si="0"/>
        <v>234</v>
      </c>
      <c r="P21" s="51">
        <f t="shared" si="1"/>
        <v>53</v>
      </c>
      <c r="Q21" s="51">
        <f t="shared" si="2"/>
        <v>287</v>
      </c>
      <c r="R21" s="51">
        <v>5</v>
      </c>
      <c r="S21" s="51">
        <v>2</v>
      </c>
      <c r="T21" s="51">
        <v>50</v>
      </c>
      <c r="U21" s="51">
        <v>0</v>
      </c>
      <c r="V21" s="51">
        <v>11</v>
      </c>
      <c r="W21" s="51">
        <v>2</v>
      </c>
      <c r="X21" s="51">
        <v>0</v>
      </c>
      <c r="Y21" s="51">
        <v>10</v>
      </c>
      <c r="Z21" s="51">
        <v>0</v>
      </c>
      <c r="AA21" s="51">
        <v>0</v>
      </c>
      <c r="AB21" s="51">
        <v>8</v>
      </c>
      <c r="AC21" s="51">
        <v>6</v>
      </c>
      <c r="AD21" s="51">
        <f t="shared" si="3"/>
        <v>57</v>
      </c>
      <c r="AE21" s="51">
        <f t="shared" si="4"/>
        <v>37</v>
      </c>
      <c r="AF21" s="51">
        <f t="shared" si="5"/>
        <v>94</v>
      </c>
      <c r="AG21" s="51">
        <v>25</v>
      </c>
      <c r="AH21" s="51">
        <v>29</v>
      </c>
      <c r="AI21" s="51">
        <v>23</v>
      </c>
      <c r="AJ21" s="51">
        <v>13</v>
      </c>
      <c r="AK21" s="51">
        <v>25</v>
      </c>
      <c r="AL21" s="51">
        <v>8</v>
      </c>
      <c r="AM21" s="51">
        <v>8</v>
      </c>
      <c r="AN21" s="51">
        <v>6</v>
      </c>
      <c r="AO21" s="51">
        <v>87</v>
      </c>
      <c r="AP21" s="51">
        <v>87</v>
      </c>
      <c r="AQ21" s="51">
        <v>87</v>
      </c>
      <c r="AR21" s="51">
        <v>75</v>
      </c>
      <c r="AS21" s="51">
        <v>0</v>
      </c>
      <c r="AT21" s="51">
        <v>0</v>
      </c>
      <c r="AU21" s="51">
        <v>0</v>
      </c>
      <c r="AV21" s="51">
        <v>0</v>
      </c>
      <c r="AW21" s="51">
        <v>35</v>
      </c>
      <c r="AX21" s="51">
        <v>4</v>
      </c>
      <c r="AY21" s="51">
        <v>4</v>
      </c>
      <c r="AZ21" s="51">
        <v>4</v>
      </c>
      <c r="BA21" s="51">
        <v>15</v>
      </c>
      <c r="BB21" s="51">
        <v>5</v>
      </c>
      <c r="BC21" s="51">
        <v>5</v>
      </c>
      <c r="BD21" s="51">
        <v>2</v>
      </c>
      <c r="BE21" s="51">
        <v>0</v>
      </c>
      <c r="BF21" s="51">
        <v>0</v>
      </c>
      <c r="BG21" s="51">
        <v>0</v>
      </c>
      <c r="BH21" s="51">
        <v>0</v>
      </c>
      <c r="BI21" s="51">
        <v>15</v>
      </c>
      <c r="BJ21" s="51">
        <v>8</v>
      </c>
      <c r="BK21" s="51">
        <v>8</v>
      </c>
      <c r="BL21" s="51">
        <v>4</v>
      </c>
      <c r="BM21" s="51">
        <v>0</v>
      </c>
      <c r="BN21" s="51">
        <v>0</v>
      </c>
      <c r="BO21" s="51">
        <v>0</v>
      </c>
      <c r="BP21" s="51">
        <v>0</v>
      </c>
      <c r="BQ21" s="51">
        <v>0</v>
      </c>
      <c r="BR21" s="51">
        <v>0</v>
      </c>
      <c r="BS21" s="51">
        <v>0</v>
      </c>
      <c r="BT21" s="51">
        <v>0</v>
      </c>
      <c r="BU21" s="51">
        <v>20</v>
      </c>
      <c r="BV21" s="51">
        <v>10</v>
      </c>
      <c r="BW21" s="51">
        <v>10</v>
      </c>
      <c r="BX21" s="51">
        <v>6</v>
      </c>
      <c r="BY21" s="51">
        <v>18</v>
      </c>
      <c r="BZ21" s="51">
        <v>9</v>
      </c>
      <c r="CA21" s="51">
        <v>9</v>
      </c>
      <c r="CB21" s="51">
        <v>9</v>
      </c>
      <c r="CC21" s="51">
        <f t="shared" si="10"/>
        <v>137</v>
      </c>
      <c r="CD21" s="51">
        <f t="shared" si="11"/>
        <v>124</v>
      </c>
      <c r="CE21" s="51">
        <f t="shared" si="12"/>
        <v>118</v>
      </c>
      <c r="CF21" s="51">
        <f t="shared" si="13"/>
        <v>94</v>
      </c>
      <c r="CG21" s="51">
        <f t="shared" si="14"/>
        <v>103</v>
      </c>
      <c r="CH21" s="51">
        <f t="shared" si="15"/>
        <v>36</v>
      </c>
      <c r="CI21" s="51">
        <f t="shared" si="16"/>
        <v>36</v>
      </c>
      <c r="CJ21" s="51">
        <f t="shared" si="17"/>
        <v>25</v>
      </c>
      <c r="CK21" s="51">
        <f t="shared" si="6"/>
        <v>240</v>
      </c>
      <c r="CL21" s="51">
        <f t="shared" si="7"/>
        <v>160</v>
      </c>
      <c r="CM21" s="51">
        <f t="shared" si="8"/>
        <v>154</v>
      </c>
      <c r="CN21" s="51">
        <f t="shared" si="9"/>
        <v>119</v>
      </c>
      <c r="CO21" s="16"/>
      <c r="CP21" s="18"/>
      <c r="CQ21" s="18"/>
      <c r="CR21" s="18"/>
      <c r="CS21" s="18"/>
      <c r="CT21" s="18"/>
    </row>
    <row r="22" spans="1:98" s="17" customFormat="1" ht="27" customHeight="1" x14ac:dyDescent="0.25">
      <c r="A22" s="41" t="s">
        <v>37</v>
      </c>
      <c r="B22" s="50" t="s">
        <v>36</v>
      </c>
      <c r="C22" s="51">
        <v>105</v>
      </c>
      <c r="D22" s="51">
        <v>0</v>
      </c>
      <c r="E22" s="51">
        <v>0</v>
      </c>
      <c r="F22" s="51">
        <v>0</v>
      </c>
      <c r="G22" s="51">
        <v>12</v>
      </c>
      <c r="H22" s="51">
        <v>0</v>
      </c>
      <c r="I22" s="51">
        <v>0</v>
      </c>
      <c r="J22" s="51">
        <v>0</v>
      </c>
      <c r="K22" s="51">
        <v>0</v>
      </c>
      <c r="L22" s="51">
        <v>0</v>
      </c>
      <c r="M22" s="51">
        <v>0</v>
      </c>
      <c r="N22" s="51">
        <v>0</v>
      </c>
      <c r="O22" s="51">
        <f t="shared" si="0"/>
        <v>105</v>
      </c>
      <c r="P22" s="51">
        <f t="shared" si="1"/>
        <v>12</v>
      </c>
      <c r="Q22" s="51">
        <f t="shared" si="2"/>
        <v>117</v>
      </c>
      <c r="R22" s="51">
        <v>30</v>
      </c>
      <c r="S22" s="51">
        <v>0</v>
      </c>
      <c r="T22" s="51">
        <v>0</v>
      </c>
      <c r="U22" s="51">
        <v>0</v>
      </c>
      <c r="V22" s="51">
        <v>3</v>
      </c>
      <c r="W22" s="51">
        <v>0</v>
      </c>
      <c r="X22" s="51">
        <v>0</v>
      </c>
      <c r="Y22" s="51">
        <v>0</v>
      </c>
      <c r="Z22" s="51">
        <v>0</v>
      </c>
      <c r="AA22" s="51">
        <v>0</v>
      </c>
      <c r="AB22" s="51">
        <v>0</v>
      </c>
      <c r="AC22" s="51">
        <v>0</v>
      </c>
      <c r="AD22" s="51">
        <f t="shared" si="3"/>
        <v>30</v>
      </c>
      <c r="AE22" s="51">
        <f t="shared" si="4"/>
        <v>3</v>
      </c>
      <c r="AF22" s="51">
        <f t="shared" si="5"/>
        <v>33</v>
      </c>
      <c r="AG22" s="51">
        <v>80</v>
      </c>
      <c r="AH22" s="51">
        <v>84</v>
      </c>
      <c r="AI22" s="51">
        <v>58</v>
      </c>
      <c r="AJ22" s="51">
        <v>44</v>
      </c>
      <c r="AK22" s="51">
        <v>0</v>
      </c>
      <c r="AL22" s="51">
        <v>0</v>
      </c>
      <c r="AM22" s="51">
        <v>0</v>
      </c>
      <c r="AN22" s="51">
        <v>0</v>
      </c>
      <c r="AO22" s="51">
        <v>0</v>
      </c>
      <c r="AP22" s="51">
        <v>0</v>
      </c>
      <c r="AQ22" s="51">
        <v>0</v>
      </c>
      <c r="AR22" s="51">
        <v>0</v>
      </c>
      <c r="AS22" s="51">
        <v>0</v>
      </c>
      <c r="AT22" s="51">
        <v>0</v>
      </c>
      <c r="AU22" s="51">
        <v>0</v>
      </c>
      <c r="AV22" s="51">
        <v>0</v>
      </c>
      <c r="AW22" s="51">
        <v>40</v>
      </c>
      <c r="AX22" s="51">
        <v>12</v>
      </c>
      <c r="AY22" s="51">
        <v>12</v>
      </c>
      <c r="AZ22" s="51">
        <v>8</v>
      </c>
      <c r="BA22" s="51">
        <v>0</v>
      </c>
      <c r="BB22" s="51">
        <v>0</v>
      </c>
      <c r="BC22" s="51">
        <v>0</v>
      </c>
      <c r="BD22" s="51">
        <v>0</v>
      </c>
      <c r="BE22" s="51">
        <v>0</v>
      </c>
      <c r="BF22" s="51">
        <v>0</v>
      </c>
      <c r="BG22" s="51">
        <v>0</v>
      </c>
      <c r="BH22" s="51">
        <v>0</v>
      </c>
      <c r="BI22" s="51">
        <v>0</v>
      </c>
      <c r="BJ22" s="51">
        <v>0</v>
      </c>
      <c r="BK22" s="51">
        <v>0</v>
      </c>
      <c r="BL22" s="51">
        <v>0</v>
      </c>
      <c r="BM22" s="51">
        <v>0</v>
      </c>
      <c r="BN22" s="51">
        <v>0</v>
      </c>
      <c r="BO22" s="51">
        <v>0</v>
      </c>
      <c r="BP22" s="51">
        <v>0</v>
      </c>
      <c r="BQ22" s="51">
        <v>0</v>
      </c>
      <c r="BR22" s="51">
        <v>0</v>
      </c>
      <c r="BS22" s="51">
        <v>0</v>
      </c>
      <c r="BT22" s="51">
        <v>0</v>
      </c>
      <c r="BU22" s="51">
        <v>0</v>
      </c>
      <c r="BV22" s="51">
        <v>0</v>
      </c>
      <c r="BW22" s="51">
        <v>0</v>
      </c>
      <c r="BX22" s="51">
        <v>0</v>
      </c>
      <c r="BY22" s="51">
        <v>0</v>
      </c>
      <c r="BZ22" s="51">
        <v>0</v>
      </c>
      <c r="CA22" s="51">
        <v>0</v>
      </c>
      <c r="CB22" s="51">
        <v>0</v>
      </c>
      <c r="CC22" s="51">
        <f t="shared" si="10"/>
        <v>80</v>
      </c>
      <c r="CD22" s="51">
        <f t="shared" si="11"/>
        <v>84</v>
      </c>
      <c r="CE22" s="51">
        <f t="shared" si="12"/>
        <v>58</v>
      </c>
      <c r="CF22" s="51">
        <f t="shared" si="13"/>
        <v>44</v>
      </c>
      <c r="CG22" s="51">
        <f t="shared" si="14"/>
        <v>40</v>
      </c>
      <c r="CH22" s="51">
        <f t="shared" si="15"/>
        <v>12</v>
      </c>
      <c r="CI22" s="51">
        <f t="shared" si="16"/>
        <v>12</v>
      </c>
      <c r="CJ22" s="51">
        <f t="shared" si="17"/>
        <v>8</v>
      </c>
      <c r="CK22" s="51">
        <f t="shared" si="6"/>
        <v>120</v>
      </c>
      <c r="CL22" s="51">
        <f t="shared" si="7"/>
        <v>96</v>
      </c>
      <c r="CM22" s="51">
        <f t="shared" si="8"/>
        <v>70</v>
      </c>
      <c r="CN22" s="51">
        <f t="shared" si="9"/>
        <v>52</v>
      </c>
      <c r="CO22" s="16"/>
      <c r="CP22" s="19"/>
      <c r="CQ22" s="18"/>
      <c r="CR22" s="18"/>
      <c r="CS22" s="18"/>
      <c r="CT22" s="18"/>
    </row>
    <row r="23" spans="1:98" s="6" customFormat="1" ht="27" customHeight="1" x14ac:dyDescent="0.3">
      <c r="A23" s="42" t="s">
        <v>35</v>
      </c>
      <c r="B23" s="42" t="s">
        <v>34</v>
      </c>
      <c r="C23" s="53">
        <v>502</v>
      </c>
      <c r="D23" s="53">
        <v>0</v>
      </c>
      <c r="E23" s="53">
        <v>0</v>
      </c>
      <c r="F23" s="53">
        <v>67</v>
      </c>
      <c r="G23" s="53">
        <v>91</v>
      </c>
      <c r="H23" s="53">
        <v>52</v>
      </c>
      <c r="I23" s="53">
        <v>33</v>
      </c>
      <c r="J23" s="53">
        <v>0</v>
      </c>
      <c r="K23" s="53">
        <v>0</v>
      </c>
      <c r="L23" s="53">
        <v>0</v>
      </c>
      <c r="M23" s="53">
        <v>27</v>
      </c>
      <c r="N23" s="53">
        <v>0</v>
      </c>
      <c r="O23" s="53">
        <f t="shared" si="0"/>
        <v>569</v>
      </c>
      <c r="P23" s="53">
        <f t="shared" si="1"/>
        <v>203</v>
      </c>
      <c r="Q23" s="53">
        <f t="shared" si="2"/>
        <v>772</v>
      </c>
      <c r="R23" s="53">
        <v>180</v>
      </c>
      <c r="S23" s="53">
        <v>0</v>
      </c>
      <c r="T23" s="53">
        <v>0</v>
      </c>
      <c r="U23" s="53">
        <v>12</v>
      </c>
      <c r="V23" s="53">
        <v>48</v>
      </c>
      <c r="W23" s="53">
        <v>15</v>
      </c>
      <c r="X23" s="53">
        <v>13</v>
      </c>
      <c r="Y23" s="53">
        <v>0</v>
      </c>
      <c r="Z23" s="53">
        <v>0</v>
      </c>
      <c r="AA23" s="53">
        <v>0</v>
      </c>
      <c r="AB23" s="53">
        <v>5</v>
      </c>
      <c r="AC23" s="53">
        <v>0</v>
      </c>
      <c r="AD23" s="53">
        <f t="shared" si="3"/>
        <v>192</v>
      </c>
      <c r="AE23" s="53">
        <f t="shared" si="4"/>
        <v>81</v>
      </c>
      <c r="AF23" s="53">
        <f t="shared" si="5"/>
        <v>273</v>
      </c>
      <c r="AG23" s="53">
        <v>259</v>
      </c>
      <c r="AH23" s="53">
        <v>662</v>
      </c>
      <c r="AI23" s="53">
        <v>273</v>
      </c>
      <c r="AJ23" s="53">
        <v>225</v>
      </c>
      <c r="AK23" s="53">
        <v>0</v>
      </c>
      <c r="AL23" s="53">
        <v>0</v>
      </c>
      <c r="AM23" s="53">
        <v>0</v>
      </c>
      <c r="AN23" s="53">
        <v>0</v>
      </c>
      <c r="AO23" s="53">
        <v>0</v>
      </c>
      <c r="AP23" s="53">
        <v>0</v>
      </c>
      <c r="AQ23" s="53">
        <v>0</v>
      </c>
      <c r="AR23" s="53">
        <v>0</v>
      </c>
      <c r="AS23" s="53">
        <v>37</v>
      </c>
      <c r="AT23" s="53">
        <v>48</v>
      </c>
      <c r="AU23" s="53">
        <v>37</v>
      </c>
      <c r="AV23" s="53">
        <v>31</v>
      </c>
      <c r="AW23" s="53">
        <v>48</v>
      </c>
      <c r="AX23" s="53">
        <v>60</v>
      </c>
      <c r="AY23" s="53">
        <v>48</v>
      </c>
      <c r="AZ23" s="53">
        <v>46</v>
      </c>
      <c r="BA23" s="53">
        <v>28</v>
      </c>
      <c r="BB23" s="53">
        <v>34</v>
      </c>
      <c r="BC23" s="53">
        <v>28</v>
      </c>
      <c r="BD23" s="53">
        <v>22</v>
      </c>
      <c r="BE23" s="53">
        <v>18</v>
      </c>
      <c r="BF23" s="53">
        <v>23</v>
      </c>
      <c r="BG23" s="53">
        <v>20</v>
      </c>
      <c r="BH23" s="53">
        <v>16</v>
      </c>
      <c r="BI23" s="53">
        <v>0</v>
      </c>
      <c r="BJ23" s="53">
        <v>0</v>
      </c>
      <c r="BK23" s="53">
        <v>0</v>
      </c>
      <c r="BL23" s="53">
        <v>0</v>
      </c>
      <c r="BM23" s="53">
        <v>0</v>
      </c>
      <c r="BN23" s="53">
        <v>0</v>
      </c>
      <c r="BO23" s="53">
        <v>0</v>
      </c>
      <c r="BP23" s="53">
        <v>0</v>
      </c>
      <c r="BQ23" s="53">
        <v>0</v>
      </c>
      <c r="BR23" s="53">
        <v>0</v>
      </c>
      <c r="BS23" s="53">
        <v>0</v>
      </c>
      <c r="BT23" s="53">
        <v>0</v>
      </c>
      <c r="BU23" s="53">
        <v>16</v>
      </c>
      <c r="BV23" s="53">
        <v>21</v>
      </c>
      <c r="BW23" s="53">
        <v>16</v>
      </c>
      <c r="BX23" s="53">
        <v>13</v>
      </c>
      <c r="BY23" s="53">
        <v>0</v>
      </c>
      <c r="BZ23" s="53">
        <v>0</v>
      </c>
      <c r="CA23" s="53">
        <v>0</v>
      </c>
      <c r="CB23" s="53">
        <v>0</v>
      </c>
      <c r="CC23" s="53">
        <f t="shared" si="10"/>
        <v>296</v>
      </c>
      <c r="CD23" s="53">
        <f t="shared" si="11"/>
        <v>710</v>
      </c>
      <c r="CE23" s="53">
        <f t="shared" si="12"/>
        <v>310</v>
      </c>
      <c r="CF23" s="53">
        <f t="shared" si="13"/>
        <v>256</v>
      </c>
      <c r="CG23" s="53">
        <f>AW23+BA23+BE23+BI23+BM23+BQ23+BU23+BY23</f>
        <v>110</v>
      </c>
      <c r="CH23" s="53">
        <f>AX23+BB23+BF23+BJ23+BN23+BR23+BV23+BZ23</f>
        <v>138</v>
      </c>
      <c r="CI23" s="53">
        <f>AY23+BC23+BG23+BK23+BO23+BS23+BW23+CA23</f>
        <v>112</v>
      </c>
      <c r="CJ23" s="53">
        <f>AZ23+BD23+BH23+BL23+BP23+BT23+BX23+CB23</f>
        <v>97</v>
      </c>
      <c r="CK23" s="53">
        <f t="shared" si="6"/>
        <v>406</v>
      </c>
      <c r="CL23" s="53">
        <f t="shared" si="7"/>
        <v>848</v>
      </c>
      <c r="CM23" s="53">
        <f t="shared" si="8"/>
        <v>422</v>
      </c>
      <c r="CN23" s="53">
        <f t="shared" si="9"/>
        <v>353</v>
      </c>
    </row>
    <row r="24" spans="1:98" s="6" customFormat="1" ht="27" customHeight="1" x14ac:dyDescent="0.3">
      <c r="A24" s="80" t="s">
        <v>98</v>
      </c>
      <c r="B24" s="80"/>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row>
    <row r="25" spans="1:98" s="17" customFormat="1" ht="27" customHeight="1" x14ac:dyDescent="0.25">
      <c r="A25" s="41" t="s">
        <v>33</v>
      </c>
      <c r="B25" s="50" t="s">
        <v>32</v>
      </c>
      <c r="C25" s="51">
        <v>583</v>
      </c>
      <c r="D25" s="51">
        <v>0</v>
      </c>
      <c r="E25" s="51">
        <v>0</v>
      </c>
      <c r="F25" s="51">
        <v>0</v>
      </c>
      <c r="G25" s="51">
        <v>18</v>
      </c>
      <c r="H25" s="51">
        <v>103</v>
      </c>
      <c r="I25" s="51">
        <v>0</v>
      </c>
      <c r="J25" s="51">
        <v>0</v>
      </c>
      <c r="K25" s="51">
        <v>100</v>
      </c>
      <c r="L25" s="51">
        <v>0</v>
      </c>
      <c r="M25" s="51">
        <v>32</v>
      </c>
      <c r="N25" s="51">
        <v>11</v>
      </c>
      <c r="O25" s="51">
        <f t="shared" si="0"/>
        <v>583</v>
      </c>
      <c r="P25" s="51">
        <f t="shared" si="1"/>
        <v>264</v>
      </c>
      <c r="Q25" s="51">
        <f t="shared" si="2"/>
        <v>847</v>
      </c>
      <c r="R25" s="51">
        <v>191</v>
      </c>
      <c r="S25" s="51">
        <v>0</v>
      </c>
      <c r="T25" s="51">
        <v>0</v>
      </c>
      <c r="U25" s="51">
        <v>0</v>
      </c>
      <c r="V25" s="51">
        <v>11</v>
      </c>
      <c r="W25" s="51">
        <v>16</v>
      </c>
      <c r="X25" s="51">
        <v>0</v>
      </c>
      <c r="Y25" s="51">
        <v>2</v>
      </c>
      <c r="Z25" s="51">
        <v>18</v>
      </c>
      <c r="AA25" s="51">
        <v>0</v>
      </c>
      <c r="AB25" s="51">
        <v>19</v>
      </c>
      <c r="AC25" s="51">
        <v>0</v>
      </c>
      <c r="AD25" s="51">
        <f t="shared" si="3"/>
        <v>191</v>
      </c>
      <c r="AE25" s="51">
        <f t="shared" si="4"/>
        <v>66</v>
      </c>
      <c r="AF25" s="51">
        <f t="shared" si="5"/>
        <v>257</v>
      </c>
      <c r="AG25" s="51">
        <v>335</v>
      </c>
      <c r="AH25" s="51">
        <v>567</v>
      </c>
      <c r="AI25" s="51">
        <v>469</v>
      </c>
      <c r="AJ25" s="51">
        <v>308</v>
      </c>
      <c r="AK25" s="51">
        <v>0</v>
      </c>
      <c r="AL25" s="51">
        <v>0</v>
      </c>
      <c r="AM25" s="51">
        <v>0</v>
      </c>
      <c r="AN25" s="51">
        <v>0</v>
      </c>
      <c r="AO25" s="51">
        <v>0</v>
      </c>
      <c r="AP25" s="51">
        <v>0</v>
      </c>
      <c r="AQ25" s="51">
        <v>0</v>
      </c>
      <c r="AR25" s="51">
        <v>0</v>
      </c>
      <c r="AS25" s="51">
        <v>0</v>
      </c>
      <c r="AT25" s="51">
        <v>0</v>
      </c>
      <c r="AU25" s="51">
        <v>0</v>
      </c>
      <c r="AV25" s="51">
        <v>0</v>
      </c>
      <c r="AW25" s="51">
        <v>30</v>
      </c>
      <c r="AX25" s="51">
        <v>26</v>
      </c>
      <c r="AY25" s="51">
        <v>23</v>
      </c>
      <c r="AZ25" s="51">
        <v>13</v>
      </c>
      <c r="BA25" s="51">
        <v>60</v>
      </c>
      <c r="BB25" s="51">
        <v>72</v>
      </c>
      <c r="BC25" s="51">
        <v>70</v>
      </c>
      <c r="BD25" s="51">
        <v>51</v>
      </c>
      <c r="BE25" s="51">
        <v>0</v>
      </c>
      <c r="BF25" s="51">
        <v>0</v>
      </c>
      <c r="BG25" s="51">
        <v>0</v>
      </c>
      <c r="BH25" s="51">
        <v>0</v>
      </c>
      <c r="BI25" s="51">
        <v>0</v>
      </c>
      <c r="BJ25" s="51">
        <v>0</v>
      </c>
      <c r="BK25" s="51">
        <v>0</v>
      </c>
      <c r="BL25" s="51">
        <v>0</v>
      </c>
      <c r="BM25" s="51">
        <v>30</v>
      </c>
      <c r="BN25" s="51">
        <v>45</v>
      </c>
      <c r="BO25" s="51">
        <v>33</v>
      </c>
      <c r="BP25" s="51">
        <v>25</v>
      </c>
      <c r="BQ25" s="51">
        <v>0</v>
      </c>
      <c r="BR25" s="51">
        <v>0</v>
      </c>
      <c r="BS25" s="51">
        <v>0</v>
      </c>
      <c r="BT25" s="51">
        <v>0</v>
      </c>
      <c r="BU25" s="51">
        <v>25</v>
      </c>
      <c r="BV25" s="51">
        <v>24</v>
      </c>
      <c r="BW25" s="51">
        <v>24</v>
      </c>
      <c r="BX25" s="51">
        <v>13</v>
      </c>
      <c r="BY25" s="51">
        <v>20</v>
      </c>
      <c r="BZ25" s="51">
        <v>20</v>
      </c>
      <c r="CA25" s="51">
        <v>17</v>
      </c>
      <c r="CB25" s="51">
        <v>14</v>
      </c>
      <c r="CC25" s="51">
        <f t="shared" si="10"/>
        <v>335</v>
      </c>
      <c r="CD25" s="51">
        <f t="shared" si="11"/>
        <v>567</v>
      </c>
      <c r="CE25" s="51">
        <f t="shared" si="12"/>
        <v>469</v>
      </c>
      <c r="CF25" s="51">
        <f t="shared" si="13"/>
        <v>308</v>
      </c>
      <c r="CG25" s="51">
        <f t="shared" si="14"/>
        <v>165</v>
      </c>
      <c r="CH25" s="51">
        <f t="shared" si="15"/>
        <v>187</v>
      </c>
      <c r="CI25" s="51">
        <f t="shared" si="16"/>
        <v>167</v>
      </c>
      <c r="CJ25" s="51">
        <f t="shared" si="17"/>
        <v>116</v>
      </c>
      <c r="CK25" s="51">
        <f t="shared" si="6"/>
        <v>500</v>
      </c>
      <c r="CL25" s="51">
        <f t="shared" si="7"/>
        <v>754</v>
      </c>
      <c r="CM25" s="51">
        <f t="shared" si="8"/>
        <v>636</v>
      </c>
      <c r="CN25" s="51">
        <f t="shared" si="9"/>
        <v>424</v>
      </c>
      <c r="CO25" s="16"/>
      <c r="CP25" s="19"/>
      <c r="CQ25" s="18"/>
      <c r="CR25" s="18"/>
      <c r="CS25" s="18"/>
      <c r="CT25" s="18"/>
    </row>
    <row r="26" spans="1:98" s="17" customFormat="1" ht="27" customHeight="1" x14ac:dyDescent="0.25">
      <c r="A26" s="43" t="s">
        <v>31</v>
      </c>
      <c r="B26" s="54" t="s">
        <v>30</v>
      </c>
      <c r="C26" s="51">
        <v>3894</v>
      </c>
      <c r="D26" s="51">
        <v>0</v>
      </c>
      <c r="E26" s="51">
        <v>0</v>
      </c>
      <c r="F26" s="51">
        <v>0</v>
      </c>
      <c r="G26" s="51">
        <v>614</v>
      </c>
      <c r="H26" s="51">
        <v>380</v>
      </c>
      <c r="I26" s="51">
        <v>0</v>
      </c>
      <c r="J26" s="51">
        <v>0</v>
      </c>
      <c r="K26" s="51">
        <v>30</v>
      </c>
      <c r="L26" s="51">
        <v>0</v>
      </c>
      <c r="M26" s="51">
        <v>223</v>
      </c>
      <c r="N26" s="51">
        <v>0</v>
      </c>
      <c r="O26" s="51">
        <f t="shared" si="0"/>
        <v>3894</v>
      </c>
      <c r="P26" s="51">
        <f t="shared" si="1"/>
        <v>1247</v>
      </c>
      <c r="Q26" s="51">
        <f t="shared" si="2"/>
        <v>5141</v>
      </c>
      <c r="R26" s="55">
        <v>937</v>
      </c>
      <c r="S26" s="56">
        <v>0</v>
      </c>
      <c r="T26" s="56">
        <v>0</v>
      </c>
      <c r="U26" s="56">
        <v>0</v>
      </c>
      <c r="V26" s="56">
        <v>275</v>
      </c>
      <c r="W26" s="56">
        <v>117</v>
      </c>
      <c r="X26" s="56">
        <v>0</v>
      </c>
      <c r="Y26" s="56">
        <v>0</v>
      </c>
      <c r="Z26" s="56">
        <v>4</v>
      </c>
      <c r="AA26" s="56">
        <v>0</v>
      </c>
      <c r="AB26" s="56">
        <v>22</v>
      </c>
      <c r="AC26" s="56">
        <v>0</v>
      </c>
      <c r="AD26" s="51">
        <f t="shared" si="3"/>
        <v>937</v>
      </c>
      <c r="AE26" s="51">
        <f t="shared" si="4"/>
        <v>418</v>
      </c>
      <c r="AF26" s="51">
        <f t="shared" si="5"/>
        <v>1355</v>
      </c>
      <c r="AG26" s="51">
        <v>2366</v>
      </c>
      <c r="AH26" s="51">
        <v>2366</v>
      </c>
      <c r="AI26" s="51">
        <v>2366</v>
      </c>
      <c r="AJ26" s="51">
        <v>1970</v>
      </c>
      <c r="AK26" s="51">
        <v>0</v>
      </c>
      <c r="AL26" s="51">
        <v>0</v>
      </c>
      <c r="AM26" s="51">
        <v>0</v>
      </c>
      <c r="AN26" s="51">
        <v>0</v>
      </c>
      <c r="AO26" s="51">
        <v>0</v>
      </c>
      <c r="AP26" s="51">
        <v>0</v>
      </c>
      <c r="AQ26" s="51">
        <v>0</v>
      </c>
      <c r="AR26" s="51">
        <v>0</v>
      </c>
      <c r="AS26" s="51">
        <v>0</v>
      </c>
      <c r="AT26" s="51">
        <v>0</v>
      </c>
      <c r="AU26" s="51">
        <v>0</v>
      </c>
      <c r="AV26" s="51">
        <v>0</v>
      </c>
      <c r="AW26" s="51">
        <v>457</v>
      </c>
      <c r="AX26" s="51">
        <v>457</v>
      </c>
      <c r="AY26" s="51">
        <v>457</v>
      </c>
      <c r="AZ26" s="51">
        <v>381</v>
      </c>
      <c r="BA26" s="51">
        <v>265</v>
      </c>
      <c r="BB26" s="51">
        <v>265</v>
      </c>
      <c r="BC26" s="51">
        <v>265</v>
      </c>
      <c r="BD26" s="51">
        <v>214</v>
      </c>
      <c r="BE26" s="51">
        <v>0</v>
      </c>
      <c r="BF26" s="51">
        <v>0</v>
      </c>
      <c r="BG26" s="51">
        <v>0</v>
      </c>
      <c r="BH26" s="51">
        <v>0</v>
      </c>
      <c r="BI26" s="51">
        <v>0</v>
      </c>
      <c r="BJ26" s="51">
        <v>0</v>
      </c>
      <c r="BK26" s="51">
        <v>0</v>
      </c>
      <c r="BL26" s="51">
        <v>0</v>
      </c>
      <c r="BM26" s="51">
        <v>4</v>
      </c>
      <c r="BN26" s="51">
        <v>4</v>
      </c>
      <c r="BO26" s="51">
        <v>4</v>
      </c>
      <c r="BP26" s="51">
        <v>4</v>
      </c>
      <c r="BQ26" s="51">
        <v>0</v>
      </c>
      <c r="BR26" s="51">
        <v>0</v>
      </c>
      <c r="BS26" s="51">
        <v>0</v>
      </c>
      <c r="BT26" s="51">
        <v>0</v>
      </c>
      <c r="BU26" s="51">
        <v>137</v>
      </c>
      <c r="BV26" s="51">
        <v>137</v>
      </c>
      <c r="BW26" s="51">
        <v>137</v>
      </c>
      <c r="BX26" s="51">
        <v>113</v>
      </c>
      <c r="BY26" s="51">
        <v>0</v>
      </c>
      <c r="BZ26" s="51">
        <v>0</v>
      </c>
      <c r="CA26" s="51">
        <v>0</v>
      </c>
      <c r="CB26" s="51">
        <v>0</v>
      </c>
      <c r="CC26" s="51">
        <f t="shared" si="10"/>
        <v>2366</v>
      </c>
      <c r="CD26" s="51">
        <f t="shared" si="11"/>
        <v>2366</v>
      </c>
      <c r="CE26" s="51">
        <f t="shared" si="12"/>
        <v>2366</v>
      </c>
      <c r="CF26" s="51">
        <f t="shared" si="13"/>
        <v>1970</v>
      </c>
      <c r="CG26" s="51">
        <f t="shared" si="14"/>
        <v>863</v>
      </c>
      <c r="CH26" s="51">
        <f t="shared" si="15"/>
        <v>863</v>
      </c>
      <c r="CI26" s="51">
        <f t="shared" si="16"/>
        <v>863</v>
      </c>
      <c r="CJ26" s="51">
        <f t="shared" si="17"/>
        <v>712</v>
      </c>
      <c r="CK26" s="51">
        <f t="shared" si="6"/>
        <v>3229</v>
      </c>
      <c r="CL26" s="51">
        <f t="shared" si="7"/>
        <v>3229</v>
      </c>
      <c r="CM26" s="51">
        <f t="shared" si="8"/>
        <v>3229</v>
      </c>
      <c r="CN26" s="51">
        <f t="shared" si="9"/>
        <v>2682</v>
      </c>
      <c r="CO26" s="16"/>
      <c r="CP26" s="19"/>
      <c r="CQ26" s="18"/>
      <c r="CR26" s="18"/>
      <c r="CS26" s="18"/>
      <c r="CT26" s="18"/>
    </row>
    <row r="27" spans="1:98" s="17" customFormat="1" ht="27" customHeight="1" x14ac:dyDescent="0.25">
      <c r="A27" s="41" t="s">
        <v>29</v>
      </c>
      <c r="B27" s="50" t="s">
        <v>28</v>
      </c>
      <c r="C27" s="51">
        <v>320</v>
      </c>
      <c r="D27" s="51">
        <v>0</v>
      </c>
      <c r="E27" s="51">
        <v>0</v>
      </c>
      <c r="F27" s="51">
        <v>0</v>
      </c>
      <c r="G27" s="51">
        <v>65</v>
      </c>
      <c r="H27" s="51">
        <v>78</v>
      </c>
      <c r="I27" s="51">
        <v>0</v>
      </c>
      <c r="J27" s="51">
        <v>0</v>
      </c>
      <c r="K27" s="51">
        <v>0</v>
      </c>
      <c r="L27" s="51">
        <v>0</v>
      </c>
      <c r="M27" s="51">
        <v>20</v>
      </c>
      <c r="N27" s="51">
        <v>0</v>
      </c>
      <c r="O27" s="51">
        <f t="shared" si="0"/>
        <v>320</v>
      </c>
      <c r="P27" s="51">
        <f t="shared" si="1"/>
        <v>163</v>
      </c>
      <c r="Q27" s="51">
        <f t="shared" si="2"/>
        <v>483</v>
      </c>
      <c r="R27" s="51">
        <v>133</v>
      </c>
      <c r="S27" s="51">
        <v>0</v>
      </c>
      <c r="T27" s="51">
        <v>0</v>
      </c>
      <c r="U27" s="51">
        <v>0</v>
      </c>
      <c r="V27" s="51">
        <v>46</v>
      </c>
      <c r="W27" s="51">
        <v>39</v>
      </c>
      <c r="X27" s="51">
        <v>0</v>
      </c>
      <c r="Y27" s="51">
        <v>0</v>
      </c>
      <c r="Z27" s="51">
        <v>0</v>
      </c>
      <c r="AA27" s="51">
        <v>0</v>
      </c>
      <c r="AB27" s="51">
        <v>11</v>
      </c>
      <c r="AC27" s="51">
        <v>0</v>
      </c>
      <c r="AD27" s="51">
        <f t="shared" si="3"/>
        <v>133</v>
      </c>
      <c r="AE27" s="51">
        <f t="shared" si="4"/>
        <v>96</v>
      </c>
      <c r="AF27" s="51">
        <f t="shared" si="5"/>
        <v>229</v>
      </c>
      <c r="AG27" s="51">
        <v>146</v>
      </c>
      <c r="AH27" s="51">
        <v>366</v>
      </c>
      <c r="AI27" s="51">
        <v>175</v>
      </c>
      <c r="AJ27" s="51">
        <v>134</v>
      </c>
      <c r="AK27" s="51">
        <v>0</v>
      </c>
      <c r="AL27" s="51">
        <v>0</v>
      </c>
      <c r="AM27" s="51">
        <v>0</v>
      </c>
      <c r="AN27" s="51">
        <v>0</v>
      </c>
      <c r="AO27" s="51">
        <v>0</v>
      </c>
      <c r="AP27" s="51">
        <v>0</v>
      </c>
      <c r="AQ27" s="51">
        <v>0</v>
      </c>
      <c r="AR27" s="51">
        <v>0</v>
      </c>
      <c r="AS27" s="51">
        <v>0</v>
      </c>
      <c r="AT27" s="51">
        <v>0</v>
      </c>
      <c r="AU27" s="51">
        <v>0</v>
      </c>
      <c r="AV27" s="51">
        <v>0</v>
      </c>
      <c r="AW27" s="51">
        <v>30</v>
      </c>
      <c r="AX27" s="51">
        <v>30</v>
      </c>
      <c r="AY27" s="51">
        <v>30</v>
      </c>
      <c r="AZ27" s="51">
        <v>30</v>
      </c>
      <c r="BA27" s="51">
        <v>38</v>
      </c>
      <c r="BB27" s="51">
        <v>38</v>
      </c>
      <c r="BC27" s="51">
        <v>38</v>
      </c>
      <c r="BD27" s="51">
        <v>38</v>
      </c>
      <c r="BE27" s="51">
        <v>0</v>
      </c>
      <c r="BF27" s="51">
        <v>0</v>
      </c>
      <c r="BG27" s="51">
        <v>0</v>
      </c>
      <c r="BH27" s="51">
        <v>0</v>
      </c>
      <c r="BI27" s="51">
        <v>0</v>
      </c>
      <c r="BJ27" s="51">
        <v>0</v>
      </c>
      <c r="BK27" s="51">
        <v>0</v>
      </c>
      <c r="BL27" s="51">
        <v>0</v>
      </c>
      <c r="BM27" s="51">
        <v>0</v>
      </c>
      <c r="BN27" s="51">
        <v>0</v>
      </c>
      <c r="BO27" s="51">
        <v>0</v>
      </c>
      <c r="BP27" s="51">
        <v>0</v>
      </c>
      <c r="BQ27" s="51">
        <v>0</v>
      </c>
      <c r="BR27" s="51">
        <v>0</v>
      </c>
      <c r="BS27" s="51">
        <v>0</v>
      </c>
      <c r="BT27" s="51">
        <v>0</v>
      </c>
      <c r="BU27" s="51">
        <v>12</v>
      </c>
      <c r="BV27" s="51">
        <v>12</v>
      </c>
      <c r="BW27" s="51">
        <v>12</v>
      </c>
      <c r="BX27" s="51">
        <v>0</v>
      </c>
      <c r="BY27" s="51">
        <v>0</v>
      </c>
      <c r="BZ27" s="51">
        <v>0</v>
      </c>
      <c r="CA27" s="51">
        <v>0</v>
      </c>
      <c r="CB27" s="51">
        <v>0</v>
      </c>
      <c r="CC27" s="51">
        <f t="shared" si="10"/>
        <v>146</v>
      </c>
      <c r="CD27" s="51">
        <f t="shared" si="11"/>
        <v>366</v>
      </c>
      <c r="CE27" s="51">
        <f t="shared" si="12"/>
        <v>175</v>
      </c>
      <c r="CF27" s="51">
        <f t="shared" si="13"/>
        <v>134</v>
      </c>
      <c r="CG27" s="51">
        <f t="shared" si="14"/>
        <v>80</v>
      </c>
      <c r="CH27" s="51">
        <f t="shared" si="15"/>
        <v>80</v>
      </c>
      <c r="CI27" s="51">
        <f t="shared" si="16"/>
        <v>80</v>
      </c>
      <c r="CJ27" s="51">
        <f t="shared" si="17"/>
        <v>68</v>
      </c>
      <c r="CK27" s="51">
        <f t="shared" si="6"/>
        <v>226</v>
      </c>
      <c r="CL27" s="51">
        <f t="shared" si="7"/>
        <v>446</v>
      </c>
      <c r="CM27" s="51">
        <f t="shared" si="8"/>
        <v>255</v>
      </c>
      <c r="CN27" s="51">
        <f t="shared" si="9"/>
        <v>202</v>
      </c>
      <c r="CO27" s="16"/>
      <c r="CP27" s="19"/>
      <c r="CQ27" s="18"/>
      <c r="CR27" s="18"/>
      <c r="CS27" s="18"/>
      <c r="CT27" s="18"/>
    </row>
    <row r="28" spans="1:98" s="17" customFormat="1" ht="27" customHeight="1" x14ac:dyDescent="0.25">
      <c r="A28" s="41" t="s">
        <v>27</v>
      </c>
      <c r="B28" s="50" t="s">
        <v>26</v>
      </c>
      <c r="C28" s="51">
        <v>183</v>
      </c>
      <c r="D28" s="51">
        <v>0</v>
      </c>
      <c r="E28" s="51">
        <v>0</v>
      </c>
      <c r="F28" s="51">
        <v>0</v>
      </c>
      <c r="G28" s="51">
        <v>144</v>
      </c>
      <c r="H28" s="51">
        <v>69</v>
      </c>
      <c r="I28" s="51">
        <v>0</v>
      </c>
      <c r="J28" s="51">
        <v>0</v>
      </c>
      <c r="K28" s="51">
        <v>55</v>
      </c>
      <c r="L28" s="51">
        <v>0</v>
      </c>
      <c r="M28" s="51">
        <v>0</v>
      </c>
      <c r="N28" s="51">
        <v>0</v>
      </c>
      <c r="O28" s="51">
        <f t="shared" si="0"/>
        <v>183</v>
      </c>
      <c r="P28" s="51">
        <f t="shared" si="1"/>
        <v>268</v>
      </c>
      <c r="Q28" s="51">
        <f t="shared" si="2"/>
        <v>451</v>
      </c>
      <c r="R28" s="51">
        <v>43</v>
      </c>
      <c r="S28" s="51">
        <v>0</v>
      </c>
      <c r="T28" s="51">
        <v>0</v>
      </c>
      <c r="U28" s="51">
        <v>0</v>
      </c>
      <c r="V28" s="51">
        <v>39</v>
      </c>
      <c r="W28" s="51">
        <v>28</v>
      </c>
      <c r="X28" s="51">
        <v>0</v>
      </c>
      <c r="Y28" s="51">
        <v>0</v>
      </c>
      <c r="Z28" s="51">
        <v>13</v>
      </c>
      <c r="AA28" s="51">
        <v>0</v>
      </c>
      <c r="AB28" s="51">
        <v>0</v>
      </c>
      <c r="AC28" s="51">
        <v>0</v>
      </c>
      <c r="AD28" s="51">
        <f t="shared" si="3"/>
        <v>43</v>
      </c>
      <c r="AE28" s="51">
        <f t="shared" si="4"/>
        <v>80</v>
      </c>
      <c r="AF28" s="51">
        <f t="shared" si="5"/>
        <v>123</v>
      </c>
      <c r="AG28" s="51">
        <v>108</v>
      </c>
      <c r="AH28" s="51">
        <v>180</v>
      </c>
      <c r="AI28" s="51">
        <v>126</v>
      </c>
      <c r="AJ28" s="51">
        <v>97</v>
      </c>
      <c r="AK28" s="51">
        <v>0</v>
      </c>
      <c r="AL28" s="51">
        <v>0</v>
      </c>
      <c r="AM28" s="51">
        <v>0</v>
      </c>
      <c r="AN28" s="51">
        <v>0</v>
      </c>
      <c r="AO28" s="51">
        <v>0</v>
      </c>
      <c r="AP28" s="51">
        <v>0</v>
      </c>
      <c r="AQ28" s="51">
        <v>0</v>
      </c>
      <c r="AR28" s="51">
        <v>0</v>
      </c>
      <c r="AS28" s="51">
        <v>0</v>
      </c>
      <c r="AT28" s="51">
        <v>0</v>
      </c>
      <c r="AU28" s="51">
        <v>0</v>
      </c>
      <c r="AV28" s="51">
        <v>0</v>
      </c>
      <c r="AW28" s="51">
        <v>97</v>
      </c>
      <c r="AX28" s="51">
        <v>109</v>
      </c>
      <c r="AY28" s="51">
        <v>101</v>
      </c>
      <c r="AZ28" s="51">
        <v>68</v>
      </c>
      <c r="BA28" s="51">
        <v>41</v>
      </c>
      <c r="BB28" s="51">
        <v>47</v>
      </c>
      <c r="BC28" s="51">
        <v>47</v>
      </c>
      <c r="BD28" s="51">
        <v>35</v>
      </c>
      <c r="BE28" s="51">
        <v>0</v>
      </c>
      <c r="BF28" s="51">
        <v>0</v>
      </c>
      <c r="BG28" s="51">
        <v>0</v>
      </c>
      <c r="BH28" s="51">
        <v>0</v>
      </c>
      <c r="BI28" s="51">
        <v>0</v>
      </c>
      <c r="BJ28" s="51">
        <v>0</v>
      </c>
      <c r="BK28" s="51">
        <v>0</v>
      </c>
      <c r="BL28" s="51">
        <v>0</v>
      </c>
      <c r="BM28" s="51">
        <v>16</v>
      </c>
      <c r="BN28" s="51">
        <v>23</v>
      </c>
      <c r="BO28" s="51">
        <v>16</v>
      </c>
      <c r="BP28" s="51">
        <v>13</v>
      </c>
      <c r="BQ28" s="51">
        <v>0</v>
      </c>
      <c r="BR28" s="51">
        <v>0</v>
      </c>
      <c r="BS28" s="51">
        <v>0</v>
      </c>
      <c r="BT28" s="51">
        <v>0</v>
      </c>
      <c r="BU28" s="51">
        <v>0</v>
      </c>
      <c r="BV28" s="51">
        <v>0</v>
      </c>
      <c r="BW28" s="51">
        <v>0</v>
      </c>
      <c r="BX28" s="51">
        <v>0</v>
      </c>
      <c r="BY28" s="51">
        <v>0</v>
      </c>
      <c r="BZ28" s="51">
        <v>0</v>
      </c>
      <c r="CA28" s="51">
        <v>0</v>
      </c>
      <c r="CB28" s="51">
        <v>0</v>
      </c>
      <c r="CC28" s="51">
        <f t="shared" si="10"/>
        <v>108</v>
      </c>
      <c r="CD28" s="51">
        <f t="shared" si="11"/>
        <v>180</v>
      </c>
      <c r="CE28" s="51">
        <f t="shared" si="12"/>
        <v>126</v>
      </c>
      <c r="CF28" s="51">
        <f t="shared" si="13"/>
        <v>97</v>
      </c>
      <c r="CG28" s="51">
        <f t="shared" si="14"/>
        <v>154</v>
      </c>
      <c r="CH28" s="51">
        <f t="shared" si="15"/>
        <v>179</v>
      </c>
      <c r="CI28" s="51">
        <f t="shared" si="16"/>
        <v>164</v>
      </c>
      <c r="CJ28" s="51">
        <f t="shared" si="17"/>
        <v>116</v>
      </c>
      <c r="CK28" s="51">
        <f t="shared" si="6"/>
        <v>262</v>
      </c>
      <c r="CL28" s="51">
        <f t="shared" si="7"/>
        <v>359</v>
      </c>
      <c r="CM28" s="51">
        <f t="shared" si="8"/>
        <v>290</v>
      </c>
      <c r="CN28" s="51">
        <f t="shared" si="9"/>
        <v>213</v>
      </c>
      <c r="CO28" s="16"/>
      <c r="CP28" s="19"/>
      <c r="CQ28" s="18"/>
      <c r="CR28" s="18"/>
      <c r="CS28" s="18"/>
      <c r="CT28" s="18"/>
    </row>
    <row r="29" spans="1:98" s="17" customFormat="1" ht="27" customHeight="1" x14ac:dyDescent="0.25">
      <c r="A29" s="41" t="s">
        <v>25</v>
      </c>
      <c r="B29" s="50" t="s">
        <v>24</v>
      </c>
      <c r="C29" s="51">
        <v>763</v>
      </c>
      <c r="D29" s="51">
        <v>0</v>
      </c>
      <c r="E29" s="51">
        <v>85</v>
      </c>
      <c r="F29" s="51">
        <v>0</v>
      </c>
      <c r="G29" s="51">
        <v>94</v>
      </c>
      <c r="H29" s="51">
        <v>16</v>
      </c>
      <c r="I29" s="51">
        <v>10</v>
      </c>
      <c r="J29" s="51">
        <v>0</v>
      </c>
      <c r="K29" s="51">
        <v>47</v>
      </c>
      <c r="L29" s="51">
        <v>0</v>
      </c>
      <c r="M29" s="51">
        <v>0</v>
      </c>
      <c r="N29" s="51">
        <v>0</v>
      </c>
      <c r="O29" s="51">
        <f t="shared" si="0"/>
        <v>848</v>
      </c>
      <c r="P29" s="51">
        <f t="shared" si="1"/>
        <v>167</v>
      </c>
      <c r="Q29" s="51">
        <f t="shared" si="2"/>
        <v>1015</v>
      </c>
      <c r="R29" s="51">
        <v>284</v>
      </c>
      <c r="S29" s="51">
        <v>0</v>
      </c>
      <c r="T29" s="51">
        <v>28</v>
      </c>
      <c r="U29" s="51">
        <v>0</v>
      </c>
      <c r="V29" s="51">
        <v>50</v>
      </c>
      <c r="W29" s="51">
        <v>13</v>
      </c>
      <c r="X29" s="51">
        <v>7</v>
      </c>
      <c r="Y29" s="51">
        <v>0</v>
      </c>
      <c r="Z29" s="51">
        <v>9</v>
      </c>
      <c r="AA29" s="51">
        <v>0</v>
      </c>
      <c r="AB29" s="51">
        <v>0</v>
      </c>
      <c r="AC29" s="51">
        <v>0</v>
      </c>
      <c r="AD29" s="51">
        <f t="shared" si="3"/>
        <v>312</v>
      </c>
      <c r="AE29" s="51">
        <f t="shared" si="4"/>
        <v>79</v>
      </c>
      <c r="AF29" s="51">
        <f t="shared" si="5"/>
        <v>391</v>
      </c>
      <c r="AG29" s="51">
        <v>485</v>
      </c>
      <c r="AH29" s="51">
        <v>937</v>
      </c>
      <c r="AI29" s="51">
        <v>446</v>
      </c>
      <c r="AJ29" s="51">
        <v>374</v>
      </c>
      <c r="AK29" s="51">
        <v>0</v>
      </c>
      <c r="AL29" s="51">
        <v>0</v>
      </c>
      <c r="AM29" s="51">
        <v>0</v>
      </c>
      <c r="AN29" s="51">
        <v>0</v>
      </c>
      <c r="AO29" s="51">
        <v>28</v>
      </c>
      <c r="AP29" s="51">
        <v>181</v>
      </c>
      <c r="AQ29" s="51">
        <v>28</v>
      </c>
      <c r="AR29" s="51">
        <v>26</v>
      </c>
      <c r="AS29" s="51">
        <v>0</v>
      </c>
      <c r="AT29" s="51">
        <v>0</v>
      </c>
      <c r="AU29" s="51">
        <v>0</v>
      </c>
      <c r="AV29" s="51">
        <v>0</v>
      </c>
      <c r="AW29" s="51">
        <v>18</v>
      </c>
      <c r="AX29" s="51">
        <v>50</v>
      </c>
      <c r="AY29" s="51">
        <v>38</v>
      </c>
      <c r="AZ29" s="51">
        <v>31</v>
      </c>
      <c r="BA29" s="51">
        <v>0</v>
      </c>
      <c r="BB29" s="51">
        <v>0</v>
      </c>
      <c r="BC29" s="51">
        <v>0</v>
      </c>
      <c r="BD29" s="51">
        <v>0</v>
      </c>
      <c r="BE29" s="51">
        <v>0</v>
      </c>
      <c r="BF29" s="51">
        <v>6</v>
      </c>
      <c r="BG29" s="51">
        <v>5</v>
      </c>
      <c r="BH29" s="51">
        <v>0</v>
      </c>
      <c r="BI29" s="51">
        <v>0</v>
      </c>
      <c r="BJ29" s="51">
        <v>0</v>
      </c>
      <c r="BK29" s="51">
        <v>0</v>
      </c>
      <c r="BL29" s="51">
        <v>0</v>
      </c>
      <c r="BM29" s="51">
        <v>25</v>
      </c>
      <c r="BN29" s="51">
        <v>19</v>
      </c>
      <c r="BO29" s="51">
        <v>13</v>
      </c>
      <c r="BP29" s="51">
        <v>10</v>
      </c>
      <c r="BQ29" s="51">
        <v>0</v>
      </c>
      <c r="BR29" s="51">
        <v>0</v>
      </c>
      <c r="BS29" s="51">
        <v>0</v>
      </c>
      <c r="BT29" s="51">
        <v>0</v>
      </c>
      <c r="BU29" s="51">
        <v>0</v>
      </c>
      <c r="BV29" s="51">
        <v>0</v>
      </c>
      <c r="BW29" s="51">
        <v>0</v>
      </c>
      <c r="BX29" s="51">
        <v>0</v>
      </c>
      <c r="BY29" s="51">
        <v>0</v>
      </c>
      <c r="BZ29" s="51">
        <v>0</v>
      </c>
      <c r="CA29" s="51">
        <v>0</v>
      </c>
      <c r="CB29" s="51">
        <v>0</v>
      </c>
      <c r="CC29" s="51">
        <f t="shared" si="10"/>
        <v>513</v>
      </c>
      <c r="CD29" s="51">
        <f t="shared" si="11"/>
        <v>1118</v>
      </c>
      <c r="CE29" s="51">
        <f t="shared" si="12"/>
        <v>474</v>
      </c>
      <c r="CF29" s="51">
        <f t="shared" si="13"/>
        <v>400</v>
      </c>
      <c r="CG29" s="51">
        <f t="shared" si="14"/>
        <v>43</v>
      </c>
      <c r="CH29" s="51">
        <f t="shared" si="15"/>
        <v>75</v>
      </c>
      <c r="CI29" s="51">
        <f t="shared" si="16"/>
        <v>56</v>
      </c>
      <c r="CJ29" s="51">
        <f t="shared" si="17"/>
        <v>41</v>
      </c>
      <c r="CK29" s="51">
        <f t="shared" si="6"/>
        <v>556</v>
      </c>
      <c r="CL29" s="51">
        <f t="shared" si="7"/>
        <v>1193</v>
      </c>
      <c r="CM29" s="51">
        <f t="shared" si="8"/>
        <v>530</v>
      </c>
      <c r="CN29" s="51">
        <f t="shared" si="9"/>
        <v>441</v>
      </c>
      <c r="CO29" s="16"/>
      <c r="CP29" s="19"/>
      <c r="CQ29" s="18"/>
      <c r="CR29" s="18"/>
      <c r="CS29" s="18"/>
      <c r="CT29" s="18"/>
    </row>
    <row r="30" spans="1:98" s="17" customFormat="1" ht="27" customHeight="1" x14ac:dyDescent="0.25">
      <c r="A30" s="41" t="s">
        <v>23</v>
      </c>
      <c r="B30" s="50" t="s">
        <v>13</v>
      </c>
      <c r="C30" s="51">
        <v>219</v>
      </c>
      <c r="D30" s="51">
        <v>0</v>
      </c>
      <c r="E30" s="51">
        <v>0</v>
      </c>
      <c r="F30" s="51">
        <v>0</v>
      </c>
      <c r="G30" s="51">
        <v>34</v>
      </c>
      <c r="H30" s="51">
        <v>0</v>
      </c>
      <c r="I30" s="51">
        <v>0</v>
      </c>
      <c r="J30" s="51">
        <v>0</v>
      </c>
      <c r="K30" s="51">
        <v>29</v>
      </c>
      <c r="L30" s="51">
        <v>8</v>
      </c>
      <c r="M30" s="51">
        <v>0</v>
      </c>
      <c r="N30" s="51">
        <v>0</v>
      </c>
      <c r="O30" s="51">
        <f t="shared" si="0"/>
        <v>219</v>
      </c>
      <c r="P30" s="51">
        <f t="shared" si="1"/>
        <v>71</v>
      </c>
      <c r="Q30" s="51">
        <f t="shared" si="2"/>
        <v>290</v>
      </c>
      <c r="R30" s="51">
        <v>69</v>
      </c>
      <c r="S30" s="51">
        <v>0</v>
      </c>
      <c r="T30" s="51">
        <v>0</v>
      </c>
      <c r="U30" s="51">
        <v>0</v>
      </c>
      <c r="V30" s="51">
        <v>9</v>
      </c>
      <c r="W30" s="51">
        <v>0</v>
      </c>
      <c r="X30" s="51">
        <v>0</v>
      </c>
      <c r="Y30" s="51">
        <v>0</v>
      </c>
      <c r="Z30" s="51">
        <v>1</v>
      </c>
      <c r="AA30" s="51">
        <v>1</v>
      </c>
      <c r="AB30" s="51">
        <v>0</v>
      </c>
      <c r="AC30" s="51">
        <v>0</v>
      </c>
      <c r="AD30" s="51">
        <f t="shared" si="3"/>
        <v>69</v>
      </c>
      <c r="AE30" s="51">
        <f t="shared" si="4"/>
        <v>11</v>
      </c>
      <c r="AF30" s="51">
        <f t="shared" si="5"/>
        <v>80</v>
      </c>
      <c r="AG30" s="51">
        <v>102</v>
      </c>
      <c r="AH30" s="51">
        <v>162</v>
      </c>
      <c r="AI30" s="51">
        <v>97</v>
      </c>
      <c r="AJ30" s="51">
        <v>90</v>
      </c>
      <c r="AK30" s="51">
        <v>0</v>
      </c>
      <c r="AL30" s="51">
        <v>0</v>
      </c>
      <c r="AM30" s="51">
        <v>0</v>
      </c>
      <c r="AN30" s="51">
        <v>0</v>
      </c>
      <c r="AO30" s="51">
        <v>0</v>
      </c>
      <c r="AP30" s="51">
        <v>0</v>
      </c>
      <c r="AQ30" s="51">
        <v>0</v>
      </c>
      <c r="AR30" s="51">
        <v>0</v>
      </c>
      <c r="AS30" s="51">
        <v>0</v>
      </c>
      <c r="AT30" s="51">
        <v>0</v>
      </c>
      <c r="AU30" s="51">
        <v>0</v>
      </c>
      <c r="AV30" s="51">
        <v>0</v>
      </c>
      <c r="AW30" s="51">
        <v>17</v>
      </c>
      <c r="AX30" s="51">
        <v>24</v>
      </c>
      <c r="AY30" s="51">
        <v>17</v>
      </c>
      <c r="AZ30" s="51">
        <v>15</v>
      </c>
      <c r="BA30" s="51">
        <v>0</v>
      </c>
      <c r="BB30" s="51">
        <v>0</v>
      </c>
      <c r="BC30" s="51">
        <v>0</v>
      </c>
      <c r="BD30" s="51">
        <v>0</v>
      </c>
      <c r="BE30" s="51">
        <v>0</v>
      </c>
      <c r="BF30" s="51">
        <v>0</v>
      </c>
      <c r="BG30" s="51">
        <v>0</v>
      </c>
      <c r="BH30" s="51">
        <v>0</v>
      </c>
      <c r="BI30" s="51">
        <v>5</v>
      </c>
      <c r="BJ30" s="51">
        <v>0</v>
      </c>
      <c r="BK30" s="51">
        <v>0</v>
      </c>
      <c r="BL30" s="51">
        <v>0</v>
      </c>
      <c r="BM30" s="51">
        <v>5</v>
      </c>
      <c r="BN30" s="51">
        <v>9</v>
      </c>
      <c r="BO30" s="51">
        <v>6</v>
      </c>
      <c r="BP30" s="51">
        <v>5</v>
      </c>
      <c r="BQ30" s="51">
        <v>6</v>
      </c>
      <c r="BR30" s="51">
        <v>5</v>
      </c>
      <c r="BS30" s="51">
        <v>5</v>
      </c>
      <c r="BT30" s="51">
        <v>1</v>
      </c>
      <c r="BU30" s="51">
        <v>0</v>
      </c>
      <c r="BV30" s="51">
        <v>0</v>
      </c>
      <c r="BW30" s="51">
        <v>0</v>
      </c>
      <c r="BX30" s="51">
        <v>0</v>
      </c>
      <c r="BY30" s="51">
        <v>0</v>
      </c>
      <c r="BZ30" s="51">
        <v>0</v>
      </c>
      <c r="CA30" s="51">
        <v>0</v>
      </c>
      <c r="CB30" s="51">
        <v>0</v>
      </c>
      <c r="CC30" s="51">
        <f t="shared" si="10"/>
        <v>102</v>
      </c>
      <c r="CD30" s="51">
        <f t="shared" si="11"/>
        <v>162</v>
      </c>
      <c r="CE30" s="51">
        <f t="shared" si="12"/>
        <v>97</v>
      </c>
      <c r="CF30" s="51">
        <f t="shared" si="13"/>
        <v>90</v>
      </c>
      <c r="CG30" s="51">
        <f t="shared" si="14"/>
        <v>33</v>
      </c>
      <c r="CH30" s="51">
        <f t="shared" si="15"/>
        <v>38</v>
      </c>
      <c r="CI30" s="51">
        <f t="shared" si="16"/>
        <v>28</v>
      </c>
      <c r="CJ30" s="51">
        <f t="shared" si="17"/>
        <v>21</v>
      </c>
      <c r="CK30" s="51">
        <f t="shared" si="6"/>
        <v>135</v>
      </c>
      <c r="CL30" s="51">
        <f t="shared" si="7"/>
        <v>200</v>
      </c>
      <c r="CM30" s="51">
        <f t="shared" si="8"/>
        <v>125</v>
      </c>
      <c r="CN30" s="51">
        <f t="shared" si="9"/>
        <v>111</v>
      </c>
      <c r="CO30" s="16"/>
      <c r="CP30" s="19"/>
      <c r="CQ30" s="18"/>
      <c r="CR30" s="18"/>
      <c r="CS30" s="18"/>
      <c r="CT30" s="18"/>
    </row>
    <row r="31" spans="1:98" s="17" customFormat="1" ht="27" customHeight="1" x14ac:dyDescent="0.25">
      <c r="A31" s="41" t="s">
        <v>22</v>
      </c>
      <c r="B31" s="50" t="s">
        <v>21</v>
      </c>
      <c r="C31" s="51">
        <v>141</v>
      </c>
      <c r="D31" s="51">
        <v>0</v>
      </c>
      <c r="E31" s="51">
        <v>0</v>
      </c>
      <c r="F31" s="51">
        <v>0</v>
      </c>
      <c r="G31" s="51">
        <v>23</v>
      </c>
      <c r="H31" s="51">
        <v>20</v>
      </c>
      <c r="I31" s="51">
        <v>0</v>
      </c>
      <c r="J31" s="51">
        <v>0</v>
      </c>
      <c r="K31" s="51">
        <v>0</v>
      </c>
      <c r="L31" s="51">
        <v>0</v>
      </c>
      <c r="M31" s="51">
        <v>0</v>
      </c>
      <c r="N31" s="51">
        <v>0</v>
      </c>
      <c r="O31" s="51">
        <f t="shared" si="0"/>
        <v>141</v>
      </c>
      <c r="P31" s="51">
        <f t="shared" si="1"/>
        <v>43</v>
      </c>
      <c r="Q31" s="51">
        <f t="shared" si="2"/>
        <v>184</v>
      </c>
      <c r="R31" s="51">
        <v>97</v>
      </c>
      <c r="S31" s="51">
        <v>0</v>
      </c>
      <c r="T31" s="51">
        <v>0</v>
      </c>
      <c r="U31" s="51">
        <v>0</v>
      </c>
      <c r="V31" s="51">
        <v>8</v>
      </c>
      <c r="W31" s="51">
        <v>9</v>
      </c>
      <c r="X31" s="51">
        <v>0</v>
      </c>
      <c r="Y31" s="51">
        <v>0</v>
      </c>
      <c r="Z31" s="51">
        <v>0</v>
      </c>
      <c r="AA31" s="51">
        <v>0</v>
      </c>
      <c r="AB31" s="51">
        <v>0</v>
      </c>
      <c r="AC31" s="51">
        <v>0</v>
      </c>
      <c r="AD31" s="51">
        <f t="shared" si="3"/>
        <v>97</v>
      </c>
      <c r="AE31" s="51">
        <f t="shared" si="4"/>
        <v>17</v>
      </c>
      <c r="AF31" s="51">
        <f t="shared" si="5"/>
        <v>114</v>
      </c>
      <c r="AG31" s="51">
        <v>130</v>
      </c>
      <c r="AH31" s="51">
        <v>180</v>
      </c>
      <c r="AI31" s="51">
        <v>165</v>
      </c>
      <c r="AJ31" s="51">
        <v>152</v>
      </c>
      <c r="AK31" s="51">
        <v>0</v>
      </c>
      <c r="AL31" s="51">
        <v>0</v>
      </c>
      <c r="AM31" s="51">
        <v>0</v>
      </c>
      <c r="AN31" s="51">
        <v>0</v>
      </c>
      <c r="AO31" s="51">
        <v>0</v>
      </c>
      <c r="AP31" s="51">
        <v>0</v>
      </c>
      <c r="AQ31" s="51">
        <v>0</v>
      </c>
      <c r="AR31" s="51">
        <v>0</v>
      </c>
      <c r="AS31" s="51">
        <v>0</v>
      </c>
      <c r="AT31" s="51">
        <v>0</v>
      </c>
      <c r="AU31" s="51">
        <v>0</v>
      </c>
      <c r="AV31" s="51">
        <v>0</v>
      </c>
      <c r="AW31" s="51">
        <v>50</v>
      </c>
      <c r="AX31" s="51">
        <v>25</v>
      </c>
      <c r="AY31" s="51">
        <v>21</v>
      </c>
      <c r="AZ31" s="51">
        <v>21</v>
      </c>
      <c r="BA31" s="51">
        <v>50</v>
      </c>
      <c r="BB31" s="51">
        <v>29</v>
      </c>
      <c r="BC31" s="51">
        <v>24</v>
      </c>
      <c r="BD31" s="51">
        <v>24</v>
      </c>
      <c r="BE31" s="51">
        <v>0</v>
      </c>
      <c r="BF31" s="51">
        <v>0</v>
      </c>
      <c r="BG31" s="51">
        <v>0</v>
      </c>
      <c r="BH31" s="51">
        <v>0</v>
      </c>
      <c r="BI31" s="51">
        <v>0</v>
      </c>
      <c r="BJ31" s="51">
        <v>0</v>
      </c>
      <c r="BK31" s="51">
        <v>0</v>
      </c>
      <c r="BL31" s="51">
        <v>0</v>
      </c>
      <c r="BM31" s="51">
        <v>0</v>
      </c>
      <c r="BN31" s="51">
        <v>0</v>
      </c>
      <c r="BO31" s="51">
        <v>0</v>
      </c>
      <c r="BP31" s="51">
        <v>0</v>
      </c>
      <c r="BQ31" s="51">
        <v>0</v>
      </c>
      <c r="BR31" s="51">
        <v>0</v>
      </c>
      <c r="BS31" s="51">
        <v>0</v>
      </c>
      <c r="BT31" s="51">
        <v>0</v>
      </c>
      <c r="BU31" s="51">
        <v>0</v>
      </c>
      <c r="BV31" s="51">
        <v>0</v>
      </c>
      <c r="BW31" s="51">
        <v>0</v>
      </c>
      <c r="BX31" s="51">
        <v>0</v>
      </c>
      <c r="BY31" s="51">
        <v>0</v>
      </c>
      <c r="BZ31" s="51">
        <v>0</v>
      </c>
      <c r="CA31" s="51">
        <v>0</v>
      </c>
      <c r="CB31" s="51">
        <v>0</v>
      </c>
      <c r="CC31" s="51">
        <f t="shared" si="10"/>
        <v>130</v>
      </c>
      <c r="CD31" s="51">
        <f t="shared" si="11"/>
        <v>180</v>
      </c>
      <c r="CE31" s="51">
        <f t="shared" si="12"/>
        <v>165</v>
      </c>
      <c r="CF31" s="51">
        <f t="shared" si="13"/>
        <v>152</v>
      </c>
      <c r="CG31" s="51">
        <f t="shared" si="14"/>
        <v>100</v>
      </c>
      <c r="CH31" s="51">
        <f t="shared" si="15"/>
        <v>54</v>
      </c>
      <c r="CI31" s="51">
        <f t="shared" si="16"/>
        <v>45</v>
      </c>
      <c r="CJ31" s="51">
        <f t="shared" si="17"/>
        <v>45</v>
      </c>
      <c r="CK31" s="51">
        <f t="shared" si="6"/>
        <v>230</v>
      </c>
      <c r="CL31" s="51">
        <f t="shared" si="7"/>
        <v>234</v>
      </c>
      <c r="CM31" s="51">
        <f t="shared" si="8"/>
        <v>210</v>
      </c>
      <c r="CN31" s="51">
        <f t="shared" si="9"/>
        <v>197</v>
      </c>
      <c r="CO31" s="16"/>
      <c r="CP31" s="19"/>
      <c r="CQ31" s="18"/>
      <c r="CR31" s="18"/>
      <c r="CS31" s="18"/>
      <c r="CT31" s="18"/>
    </row>
    <row r="32" spans="1:98" s="17" customFormat="1" ht="27" customHeight="1" x14ac:dyDescent="0.25">
      <c r="A32" s="41" t="s">
        <v>20</v>
      </c>
      <c r="B32" s="50" t="s">
        <v>19</v>
      </c>
      <c r="C32" s="51">
        <v>22</v>
      </c>
      <c r="D32" s="51">
        <v>0</v>
      </c>
      <c r="E32" s="51">
        <v>0</v>
      </c>
      <c r="F32" s="51">
        <v>0</v>
      </c>
      <c r="G32" s="51">
        <v>18</v>
      </c>
      <c r="H32" s="51">
        <v>9</v>
      </c>
      <c r="I32" s="51">
        <v>0</v>
      </c>
      <c r="J32" s="51">
        <v>0</v>
      </c>
      <c r="K32" s="51">
        <v>0</v>
      </c>
      <c r="L32" s="51">
        <v>0</v>
      </c>
      <c r="M32" s="51">
        <v>0</v>
      </c>
      <c r="N32" s="51">
        <v>0</v>
      </c>
      <c r="O32" s="51">
        <f t="shared" si="0"/>
        <v>22</v>
      </c>
      <c r="P32" s="51">
        <f t="shared" si="1"/>
        <v>27</v>
      </c>
      <c r="Q32" s="51">
        <f t="shared" si="2"/>
        <v>49</v>
      </c>
      <c r="R32" s="51">
        <v>8</v>
      </c>
      <c r="S32" s="51">
        <v>0</v>
      </c>
      <c r="T32" s="51">
        <v>0</v>
      </c>
      <c r="U32" s="51">
        <v>0</v>
      </c>
      <c r="V32" s="51">
        <v>2</v>
      </c>
      <c r="W32" s="51">
        <v>2</v>
      </c>
      <c r="X32" s="51">
        <v>0</v>
      </c>
      <c r="Y32" s="51">
        <v>0</v>
      </c>
      <c r="Z32" s="51">
        <v>0</v>
      </c>
      <c r="AA32" s="51">
        <v>0</v>
      </c>
      <c r="AB32" s="51">
        <v>0</v>
      </c>
      <c r="AC32" s="51">
        <v>0</v>
      </c>
      <c r="AD32" s="51">
        <f t="shared" si="3"/>
        <v>8</v>
      </c>
      <c r="AE32" s="51">
        <f t="shared" si="4"/>
        <v>4</v>
      </c>
      <c r="AF32" s="51">
        <f t="shared" si="5"/>
        <v>12</v>
      </c>
      <c r="AG32" s="51">
        <v>30</v>
      </c>
      <c r="AH32" s="51">
        <v>15</v>
      </c>
      <c r="AI32" s="51">
        <v>15</v>
      </c>
      <c r="AJ32" s="51">
        <v>13</v>
      </c>
      <c r="AK32" s="51">
        <v>0</v>
      </c>
      <c r="AL32" s="51">
        <v>0</v>
      </c>
      <c r="AM32" s="51">
        <v>0</v>
      </c>
      <c r="AN32" s="51">
        <v>0</v>
      </c>
      <c r="AO32" s="51">
        <v>0</v>
      </c>
      <c r="AP32" s="51">
        <v>0</v>
      </c>
      <c r="AQ32" s="51">
        <v>0</v>
      </c>
      <c r="AR32" s="51">
        <v>0</v>
      </c>
      <c r="AS32" s="51">
        <v>0</v>
      </c>
      <c r="AT32" s="51">
        <v>0</v>
      </c>
      <c r="AU32" s="51">
        <v>0</v>
      </c>
      <c r="AV32" s="51">
        <v>0</v>
      </c>
      <c r="AW32" s="51">
        <v>32</v>
      </c>
      <c r="AX32" s="51">
        <v>12</v>
      </c>
      <c r="AY32" s="51">
        <v>12</v>
      </c>
      <c r="AZ32" s="51">
        <v>11</v>
      </c>
      <c r="BA32" s="51">
        <v>25</v>
      </c>
      <c r="BB32" s="51">
        <v>6</v>
      </c>
      <c r="BC32" s="51">
        <v>6</v>
      </c>
      <c r="BD32" s="51">
        <v>4</v>
      </c>
      <c r="BE32" s="51">
        <v>0</v>
      </c>
      <c r="BF32" s="51">
        <v>0</v>
      </c>
      <c r="BG32" s="51">
        <v>0</v>
      </c>
      <c r="BH32" s="51">
        <v>0</v>
      </c>
      <c r="BI32" s="51">
        <v>0</v>
      </c>
      <c r="BJ32" s="51">
        <v>0</v>
      </c>
      <c r="BK32" s="51">
        <v>0</v>
      </c>
      <c r="BL32" s="51">
        <v>0</v>
      </c>
      <c r="BM32" s="51">
        <v>0</v>
      </c>
      <c r="BN32" s="51">
        <v>0</v>
      </c>
      <c r="BO32" s="51">
        <v>0</v>
      </c>
      <c r="BP32" s="51">
        <v>0</v>
      </c>
      <c r="BQ32" s="51">
        <v>0</v>
      </c>
      <c r="BR32" s="51">
        <v>0</v>
      </c>
      <c r="BS32" s="51">
        <v>0</v>
      </c>
      <c r="BT32" s="51">
        <v>0</v>
      </c>
      <c r="BU32" s="51">
        <v>0</v>
      </c>
      <c r="BV32" s="51">
        <v>0</v>
      </c>
      <c r="BW32" s="51">
        <v>0</v>
      </c>
      <c r="BX32" s="51">
        <v>0</v>
      </c>
      <c r="BY32" s="51">
        <v>0</v>
      </c>
      <c r="BZ32" s="51">
        <v>0</v>
      </c>
      <c r="CA32" s="51">
        <v>0</v>
      </c>
      <c r="CB32" s="51">
        <v>0</v>
      </c>
      <c r="CC32" s="51">
        <f t="shared" si="10"/>
        <v>30</v>
      </c>
      <c r="CD32" s="51">
        <f t="shared" si="11"/>
        <v>15</v>
      </c>
      <c r="CE32" s="51">
        <f t="shared" si="12"/>
        <v>15</v>
      </c>
      <c r="CF32" s="51">
        <f t="shared" si="13"/>
        <v>13</v>
      </c>
      <c r="CG32" s="51">
        <f t="shared" si="14"/>
        <v>57</v>
      </c>
      <c r="CH32" s="51">
        <f t="shared" si="15"/>
        <v>18</v>
      </c>
      <c r="CI32" s="51">
        <f t="shared" si="16"/>
        <v>18</v>
      </c>
      <c r="CJ32" s="51">
        <f t="shared" si="17"/>
        <v>15</v>
      </c>
      <c r="CK32" s="51">
        <f t="shared" si="6"/>
        <v>87</v>
      </c>
      <c r="CL32" s="51">
        <f t="shared" si="7"/>
        <v>33</v>
      </c>
      <c r="CM32" s="51">
        <f t="shared" si="8"/>
        <v>33</v>
      </c>
      <c r="CN32" s="51">
        <f t="shared" si="9"/>
        <v>28</v>
      </c>
      <c r="CO32" s="16"/>
      <c r="CP32" s="19"/>
      <c r="CQ32" s="18"/>
      <c r="CR32" s="18"/>
      <c r="CS32" s="18"/>
      <c r="CT32" s="18"/>
    </row>
    <row r="33" spans="1:16384" s="17" customFormat="1" ht="27" customHeight="1" x14ac:dyDescent="0.25">
      <c r="A33" s="41" t="s">
        <v>18</v>
      </c>
      <c r="B33" s="50" t="s">
        <v>17</v>
      </c>
      <c r="C33" s="51">
        <v>64</v>
      </c>
      <c r="D33" s="51">
        <v>30</v>
      </c>
      <c r="E33" s="51">
        <v>0</v>
      </c>
      <c r="F33" s="51">
        <v>0</v>
      </c>
      <c r="G33" s="51">
        <v>0</v>
      </c>
      <c r="H33" s="51">
        <v>0</v>
      </c>
      <c r="I33" s="51">
        <v>0</v>
      </c>
      <c r="J33" s="51">
        <v>0</v>
      </c>
      <c r="K33" s="51">
        <v>40</v>
      </c>
      <c r="L33" s="51">
        <v>0</v>
      </c>
      <c r="M33" s="51">
        <v>46</v>
      </c>
      <c r="N33" s="51">
        <v>77</v>
      </c>
      <c r="O33" s="51">
        <f t="shared" si="0"/>
        <v>94</v>
      </c>
      <c r="P33" s="51">
        <f t="shared" si="1"/>
        <v>163</v>
      </c>
      <c r="Q33" s="51">
        <f t="shared" si="2"/>
        <v>257</v>
      </c>
      <c r="R33" s="51">
        <v>41</v>
      </c>
      <c r="S33" s="51">
        <v>15</v>
      </c>
      <c r="T33" s="51">
        <v>0</v>
      </c>
      <c r="U33" s="51">
        <v>0</v>
      </c>
      <c r="V33" s="51">
        <v>0</v>
      </c>
      <c r="W33" s="51">
        <v>0</v>
      </c>
      <c r="X33" s="51">
        <v>0</v>
      </c>
      <c r="Y33" s="51">
        <v>0</v>
      </c>
      <c r="Z33" s="51">
        <v>8</v>
      </c>
      <c r="AA33" s="51">
        <v>0</v>
      </c>
      <c r="AB33" s="51">
        <v>16</v>
      </c>
      <c r="AC33" s="51">
        <v>19</v>
      </c>
      <c r="AD33" s="51">
        <f t="shared" si="3"/>
        <v>56</v>
      </c>
      <c r="AE33" s="51">
        <f t="shared" si="4"/>
        <v>43</v>
      </c>
      <c r="AF33" s="51">
        <f t="shared" si="5"/>
        <v>99</v>
      </c>
      <c r="AG33" s="51">
        <v>41</v>
      </c>
      <c r="AH33" s="51">
        <v>98</v>
      </c>
      <c r="AI33" s="51">
        <v>41</v>
      </c>
      <c r="AJ33" s="51">
        <v>31</v>
      </c>
      <c r="AK33" s="51">
        <v>23</v>
      </c>
      <c r="AL33" s="51">
        <v>34</v>
      </c>
      <c r="AM33" s="51">
        <v>23</v>
      </c>
      <c r="AN33" s="51">
        <v>14</v>
      </c>
      <c r="AO33" s="51">
        <v>0</v>
      </c>
      <c r="AP33" s="51">
        <v>0</v>
      </c>
      <c r="AQ33" s="51">
        <v>0</v>
      </c>
      <c r="AR33" s="51">
        <v>0</v>
      </c>
      <c r="AS33" s="51">
        <v>0</v>
      </c>
      <c r="AT33" s="51">
        <v>0</v>
      </c>
      <c r="AU33" s="51">
        <v>0</v>
      </c>
      <c r="AV33" s="51">
        <v>0</v>
      </c>
      <c r="AW33" s="51">
        <v>0</v>
      </c>
      <c r="AX33" s="51">
        <v>0</v>
      </c>
      <c r="AY33" s="51">
        <v>0</v>
      </c>
      <c r="AZ33" s="51">
        <v>0</v>
      </c>
      <c r="BA33" s="51">
        <v>0</v>
      </c>
      <c r="BB33" s="51">
        <v>0</v>
      </c>
      <c r="BC33" s="51">
        <v>0</v>
      </c>
      <c r="BD33" s="51">
        <v>0</v>
      </c>
      <c r="BE33" s="51">
        <v>0</v>
      </c>
      <c r="BF33" s="51">
        <v>0</v>
      </c>
      <c r="BG33" s="51">
        <v>0</v>
      </c>
      <c r="BH33" s="51">
        <v>0</v>
      </c>
      <c r="BI33" s="51">
        <v>0</v>
      </c>
      <c r="BJ33" s="51">
        <v>0</v>
      </c>
      <c r="BK33" s="51">
        <v>0</v>
      </c>
      <c r="BL33" s="51">
        <v>0</v>
      </c>
      <c r="BM33" s="51">
        <v>16</v>
      </c>
      <c r="BN33" s="51">
        <v>16</v>
      </c>
      <c r="BO33" s="51">
        <v>16</v>
      </c>
      <c r="BP33" s="51">
        <v>12</v>
      </c>
      <c r="BQ33" s="51">
        <v>0</v>
      </c>
      <c r="BR33" s="51">
        <v>0</v>
      </c>
      <c r="BS33" s="51">
        <v>0</v>
      </c>
      <c r="BT33" s="51">
        <v>0</v>
      </c>
      <c r="BU33" s="51">
        <v>23</v>
      </c>
      <c r="BV33" s="51">
        <v>23</v>
      </c>
      <c r="BW33" s="51">
        <v>23</v>
      </c>
      <c r="BX33" s="51">
        <v>19</v>
      </c>
      <c r="BY33" s="51">
        <v>50</v>
      </c>
      <c r="BZ33" s="51">
        <v>57</v>
      </c>
      <c r="CA33" s="51">
        <v>50</v>
      </c>
      <c r="CB33" s="51">
        <v>38</v>
      </c>
      <c r="CC33" s="51">
        <f t="shared" si="10"/>
        <v>64</v>
      </c>
      <c r="CD33" s="51">
        <f t="shared" si="11"/>
        <v>132</v>
      </c>
      <c r="CE33" s="51">
        <f t="shared" si="12"/>
        <v>64</v>
      </c>
      <c r="CF33" s="51">
        <f t="shared" si="13"/>
        <v>45</v>
      </c>
      <c r="CG33" s="51">
        <f t="shared" si="14"/>
        <v>89</v>
      </c>
      <c r="CH33" s="51">
        <f t="shared" si="15"/>
        <v>96</v>
      </c>
      <c r="CI33" s="51">
        <f t="shared" si="16"/>
        <v>89</v>
      </c>
      <c r="CJ33" s="51">
        <f t="shared" si="17"/>
        <v>69</v>
      </c>
      <c r="CK33" s="51">
        <f t="shared" si="6"/>
        <v>153</v>
      </c>
      <c r="CL33" s="51">
        <f t="shared" si="7"/>
        <v>228</v>
      </c>
      <c r="CM33" s="51">
        <f t="shared" si="8"/>
        <v>153</v>
      </c>
      <c r="CN33" s="51">
        <f t="shared" si="9"/>
        <v>114</v>
      </c>
      <c r="CO33" s="16"/>
      <c r="CP33" s="19"/>
      <c r="CQ33" s="18"/>
      <c r="CR33" s="18"/>
      <c r="CS33" s="18"/>
      <c r="CT33" s="18"/>
    </row>
    <row r="34" spans="1:16384" s="17" customFormat="1" ht="27" customHeight="1" x14ac:dyDescent="0.25">
      <c r="A34" s="41" t="s">
        <v>16</v>
      </c>
      <c r="B34" s="50" t="s">
        <v>15</v>
      </c>
      <c r="C34" s="51">
        <v>555</v>
      </c>
      <c r="D34" s="51">
        <v>0</v>
      </c>
      <c r="E34" s="51">
        <v>0</v>
      </c>
      <c r="F34" s="51">
        <v>0</v>
      </c>
      <c r="G34" s="51">
        <v>21</v>
      </c>
      <c r="H34" s="51">
        <v>36</v>
      </c>
      <c r="I34" s="51">
        <v>0</v>
      </c>
      <c r="J34" s="51">
        <v>21</v>
      </c>
      <c r="K34" s="51">
        <v>36</v>
      </c>
      <c r="L34" s="51">
        <v>0</v>
      </c>
      <c r="M34" s="51">
        <v>61</v>
      </c>
      <c r="N34" s="51">
        <v>0</v>
      </c>
      <c r="O34" s="51">
        <f t="shared" si="0"/>
        <v>555</v>
      </c>
      <c r="P34" s="51">
        <f t="shared" si="1"/>
        <v>175</v>
      </c>
      <c r="Q34" s="51">
        <f t="shared" si="2"/>
        <v>730</v>
      </c>
      <c r="R34" s="51">
        <v>139</v>
      </c>
      <c r="S34" s="51">
        <v>0</v>
      </c>
      <c r="T34" s="51">
        <v>0</v>
      </c>
      <c r="U34" s="51">
        <v>0</v>
      </c>
      <c r="V34" s="51">
        <v>12</v>
      </c>
      <c r="W34" s="51">
        <v>11</v>
      </c>
      <c r="X34" s="51">
        <v>0</v>
      </c>
      <c r="Y34" s="51">
        <v>12</v>
      </c>
      <c r="Z34" s="51">
        <v>3</v>
      </c>
      <c r="AA34" s="51">
        <v>0</v>
      </c>
      <c r="AB34" s="51">
        <v>20</v>
      </c>
      <c r="AC34" s="51">
        <v>0</v>
      </c>
      <c r="AD34" s="51">
        <f t="shared" si="3"/>
        <v>139</v>
      </c>
      <c r="AE34" s="51">
        <f t="shared" si="4"/>
        <v>58</v>
      </c>
      <c r="AF34" s="51">
        <f t="shared" si="5"/>
        <v>197</v>
      </c>
      <c r="AG34" s="51">
        <v>191</v>
      </c>
      <c r="AH34" s="51">
        <v>318</v>
      </c>
      <c r="AI34" s="51">
        <v>237</v>
      </c>
      <c r="AJ34" s="51">
        <v>191</v>
      </c>
      <c r="AK34" s="51">
        <v>0</v>
      </c>
      <c r="AL34" s="51">
        <v>0</v>
      </c>
      <c r="AM34" s="51">
        <v>0</v>
      </c>
      <c r="AN34" s="51">
        <v>0</v>
      </c>
      <c r="AO34" s="51">
        <v>0</v>
      </c>
      <c r="AP34" s="51">
        <v>0</v>
      </c>
      <c r="AQ34" s="51">
        <v>0</v>
      </c>
      <c r="AR34" s="51">
        <v>0</v>
      </c>
      <c r="AS34" s="51">
        <v>0</v>
      </c>
      <c r="AT34" s="51">
        <v>0</v>
      </c>
      <c r="AU34" s="51">
        <v>0</v>
      </c>
      <c r="AV34" s="51">
        <v>0</v>
      </c>
      <c r="AW34" s="51">
        <v>12</v>
      </c>
      <c r="AX34" s="51">
        <v>19</v>
      </c>
      <c r="AY34" s="51">
        <v>16</v>
      </c>
      <c r="AZ34" s="51">
        <v>12</v>
      </c>
      <c r="BA34" s="51">
        <v>12</v>
      </c>
      <c r="BB34" s="51">
        <v>20</v>
      </c>
      <c r="BC34" s="51">
        <v>18</v>
      </c>
      <c r="BD34" s="51">
        <v>12</v>
      </c>
      <c r="BE34" s="51">
        <v>0</v>
      </c>
      <c r="BF34" s="51">
        <v>0</v>
      </c>
      <c r="BG34" s="51">
        <v>0</v>
      </c>
      <c r="BH34" s="51">
        <v>0</v>
      </c>
      <c r="BI34" s="51">
        <v>9</v>
      </c>
      <c r="BJ34" s="51">
        <v>14</v>
      </c>
      <c r="BK34" s="51">
        <v>12</v>
      </c>
      <c r="BL34" s="51">
        <v>9</v>
      </c>
      <c r="BM34" s="51">
        <v>7</v>
      </c>
      <c r="BN34" s="51">
        <v>13</v>
      </c>
      <c r="BO34" s="51">
        <v>10</v>
      </c>
      <c r="BP34" s="51">
        <v>7</v>
      </c>
      <c r="BQ34" s="51">
        <v>0</v>
      </c>
      <c r="BR34" s="51">
        <v>0</v>
      </c>
      <c r="BS34" s="51">
        <v>0</v>
      </c>
      <c r="BT34" s="51">
        <v>0</v>
      </c>
      <c r="BU34" s="51">
        <v>21</v>
      </c>
      <c r="BV34" s="51">
        <v>37</v>
      </c>
      <c r="BW34" s="51">
        <v>24</v>
      </c>
      <c r="BX34" s="51">
        <v>21</v>
      </c>
      <c r="BY34" s="51">
        <v>0</v>
      </c>
      <c r="BZ34" s="51">
        <v>0</v>
      </c>
      <c r="CA34" s="51">
        <v>0</v>
      </c>
      <c r="CB34" s="51">
        <v>0</v>
      </c>
      <c r="CC34" s="51">
        <f t="shared" si="10"/>
        <v>191</v>
      </c>
      <c r="CD34" s="51">
        <f t="shared" si="11"/>
        <v>318</v>
      </c>
      <c r="CE34" s="51">
        <f t="shared" si="12"/>
        <v>237</v>
      </c>
      <c r="CF34" s="51">
        <f t="shared" si="13"/>
        <v>191</v>
      </c>
      <c r="CG34" s="51">
        <f t="shared" si="14"/>
        <v>61</v>
      </c>
      <c r="CH34" s="51">
        <f t="shared" si="15"/>
        <v>103</v>
      </c>
      <c r="CI34" s="51">
        <f t="shared" si="16"/>
        <v>80</v>
      </c>
      <c r="CJ34" s="51">
        <f t="shared" si="17"/>
        <v>61</v>
      </c>
      <c r="CK34" s="51">
        <f t="shared" si="6"/>
        <v>252</v>
      </c>
      <c r="CL34" s="51">
        <f t="shared" si="7"/>
        <v>421</v>
      </c>
      <c r="CM34" s="51">
        <f t="shared" si="8"/>
        <v>317</v>
      </c>
      <c r="CN34" s="51">
        <f t="shared" si="9"/>
        <v>252</v>
      </c>
      <c r="CO34" s="16"/>
      <c r="CP34" s="19"/>
      <c r="CQ34" s="18"/>
      <c r="CR34" s="18"/>
      <c r="CS34" s="18"/>
      <c r="CT34" s="18"/>
    </row>
    <row r="35" spans="1:16384" s="17" customFormat="1" ht="27" customHeight="1" x14ac:dyDescent="0.25">
      <c r="A35" s="41" t="s">
        <v>14</v>
      </c>
      <c r="B35" s="50" t="s">
        <v>13</v>
      </c>
      <c r="C35" s="51">
        <v>52</v>
      </c>
      <c r="D35" s="51">
        <v>1</v>
      </c>
      <c r="E35" s="51">
        <v>0</v>
      </c>
      <c r="F35" s="51">
        <v>0</v>
      </c>
      <c r="G35" s="51">
        <v>20</v>
      </c>
      <c r="H35" s="51">
        <v>0</v>
      </c>
      <c r="I35" s="51">
        <v>0</v>
      </c>
      <c r="J35" s="51">
        <v>0</v>
      </c>
      <c r="K35" s="51">
        <v>0</v>
      </c>
      <c r="L35" s="51">
        <v>0</v>
      </c>
      <c r="M35" s="51">
        <v>0</v>
      </c>
      <c r="N35" s="51">
        <v>0</v>
      </c>
      <c r="O35" s="51">
        <f t="shared" si="0"/>
        <v>53</v>
      </c>
      <c r="P35" s="51">
        <f t="shared" si="1"/>
        <v>20</v>
      </c>
      <c r="Q35" s="51">
        <f t="shared" si="2"/>
        <v>73</v>
      </c>
      <c r="R35" s="51">
        <v>18</v>
      </c>
      <c r="S35" s="51">
        <v>2</v>
      </c>
      <c r="T35" s="51">
        <v>0</v>
      </c>
      <c r="U35" s="51">
        <v>0</v>
      </c>
      <c r="V35" s="51">
        <v>0</v>
      </c>
      <c r="W35" s="51">
        <v>0</v>
      </c>
      <c r="X35" s="51">
        <v>0</v>
      </c>
      <c r="Y35" s="51">
        <v>3</v>
      </c>
      <c r="Z35" s="51">
        <v>0</v>
      </c>
      <c r="AA35" s="51">
        <v>0</v>
      </c>
      <c r="AB35" s="51">
        <v>0</v>
      </c>
      <c r="AC35" s="51">
        <v>0</v>
      </c>
      <c r="AD35" s="51">
        <f t="shared" si="3"/>
        <v>20</v>
      </c>
      <c r="AE35" s="51">
        <f t="shared" si="4"/>
        <v>3</v>
      </c>
      <c r="AF35" s="51">
        <f t="shared" si="5"/>
        <v>23</v>
      </c>
      <c r="AG35" s="51">
        <v>54</v>
      </c>
      <c r="AH35" s="51">
        <v>16</v>
      </c>
      <c r="AI35" s="51">
        <v>16</v>
      </c>
      <c r="AJ35" s="51">
        <v>12</v>
      </c>
      <c r="AK35" s="51">
        <v>0</v>
      </c>
      <c r="AL35" s="51">
        <v>0</v>
      </c>
      <c r="AM35" s="51">
        <v>0</v>
      </c>
      <c r="AN35" s="51">
        <v>0</v>
      </c>
      <c r="AO35" s="51">
        <v>0</v>
      </c>
      <c r="AP35" s="51">
        <v>0</v>
      </c>
      <c r="AQ35" s="51">
        <v>0</v>
      </c>
      <c r="AR35" s="51">
        <v>0</v>
      </c>
      <c r="AS35" s="51">
        <v>0</v>
      </c>
      <c r="AT35" s="51">
        <v>0</v>
      </c>
      <c r="AU35" s="51">
        <v>0</v>
      </c>
      <c r="AV35" s="51">
        <v>0</v>
      </c>
      <c r="AW35" s="51">
        <v>20</v>
      </c>
      <c r="AX35" s="51">
        <v>13</v>
      </c>
      <c r="AY35" s="51">
        <v>13</v>
      </c>
      <c r="AZ35" s="51">
        <v>11</v>
      </c>
      <c r="BA35" s="51">
        <v>0</v>
      </c>
      <c r="BB35" s="51">
        <v>0</v>
      </c>
      <c r="BC35" s="51">
        <v>0</v>
      </c>
      <c r="BD35" s="51">
        <v>0</v>
      </c>
      <c r="BE35" s="51">
        <v>0</v>
      </c>
      <c r="BF35" s="51">
        <v>0</v>
      </c>
      <c r="BG35" s="51">
        <v>0</v>
      </c>
      <c r="BH35" s="51">
        <v>0</v>
      </c>
      <c r="BI35" s="51">
        <v>0</v>
      </c>
      <c r="BJ35" s="51">
        <v>0</v>
      </c>
      <c r="BK35" s="51">
        <v>0</v>
      </c>
      <c r="BL35" s="51">
        <v>0</v>
      </c>
      <c r="BM35" s="51">
        <v>0</v>
      </c>
      <c r="BN35" s="51">
        <v>0</v>
      </c>
      <c r="BO35" s="51">
        <v>0</v>
      </c>
      <c r="BP35" s="51">
        <v>0</v>
      </c>
      <c r="BQ35" s="51">
        <v>0</v>
      </c>
      <c r="BR35" s="51">
        <v>0</v>
      </c>
      <c r="BS35" s="51">
        <v>0</v>
      </c>
      <c r="BT35" s="51">
        <v>0</v>
      </c>
      <c r="BU35" s="51">
        <v>0</v>
      </c>
      <c r="BV35" s="51">
        <v>0</v>
      </c>
      <c r="BW35" s="51">
        <v>0</v>
      </c>
      <c r="BX35" s="51">
        <v>0</v>
      </c>
      <c r="BY35" s="51">
        <v>0</v>
      </c>
      <c r="BZ35" s="51">
        <v>0</v>
      </c>
      <c r="CA35" s="51">
        <v>0</v>
      </c>
      <c r="CB35" s="51">
        <v>0</v>
      </c>
      <c r="CC35" s="51">
        <f t="shared" si="10"/>
        <v>54</v>
      </c>
      <c r="CD35" s="51">
        <f t="shared" si="11"/>
        <v>16</v>
      </c>
      <c r="CE35" s="51">
        <f t="shared" si="12"/>
        <v>16</v>
      </c>
      <c r="CF35" s="51">
        <f t="shared" si="13"/>
        <v>12</v>
      </c>
      <c r="CG35" s="51">
        <f t="shared" si="14"/>
        <v>20</v>
      </c>
      <c r="CH35" s="51">
        <f t="shared" si="15"/>
        <v>13</v>
      </c>
      <c r="CI35" s="51">
        <f t="shared" si="16"/>
        <v>13</v>
      </c>
      <c r="CJ35" s="51">
        <f t="shared" si="17"/>
        <v>11</v>
      </c>
      <c r="CK35" s="51">
        <f t="shared" si="6"/>
        <v>74</v>
      </c>
      <c r="CL35" s="51">
        <f t="shared" si="7"/>
        <v>29</v>
      </c>
      <c r="CM35" s="51">
        <f t="shared" si="8"/>
        <v>29</v>
      </c>
      <c r="CN35" s="51">
        <f t="shared" si="9"/>
        <v>23</v>
      </c>
      <c r="CO35" s="16"/>
      <c r="CP35" s="19"/>
      <c r="CQ35" s="18"/>
      <c r="CR35" s="18"/>
      <c r="CS35" s="18"/>
      <c r="CT35" s="18"/>
    </row>
    <row r="36" spans="1:16384" s="17" customFormat="1" ht="27" customHeight="1" x14ac:dyDescent="0.25">
      <c r="A36" s="41" t="s">
        <v>12</v>
      </c>
      <c r="B36" s="50" t="s">
        <v>11</v>
      </c>
      <c r="C36" s="51">
        <v>0</v>
      </c>
      <c r="D36" s="51">
        <v>0</v>
      </c>
      <c r="E36" s="51">
        <v>0</v>
      </c>
      <c r="F36" s="51">
        <v>0</v>
      </c>
      <c r="G36" s="51">
        <v>0</v>
      </c>
      <c r="H36" s="51">
        <v>6</v>
      </c>
      <c r="I36" s="51">
        <v>0</v>
      </c>
      <c r="J36" s="51">
        <v>0</v>
      </c>
      <c r="K36" s="51">
        <v>0</v>
      </c>
      <c r="L36" s="51">
        <v>0</v>
      </c>
      <c r="M36" s="51">
        <v>0</v>
      </c>
      <c r="N36" s="51">
        <v>0</v>
      </c>
      <c r="O36" s="51">
        <f t="shared" si="0"/>
        <v>0</v>
      </c>
      <c r="P36" s="51">
        <f t="shared" si="1"/>
        <v>6</v>
      </c>
      <c r="Q36" s="51">
        <f t="shared" si="2"/>
        <v>6</v>
      </c>
      <c r="R36" s="51">
        <v>0</v>
      </c>
      <c r="S36" s="51">
        <v>0</v>
      </c>
      <c r="T36" s="51">
        <v>0</v>
      </c>
      <c r="U36" s="51">
        <v>0</v>
      </c>
      <c r="V36" s="51">
        <v>0</v>
      </c>
      <c r="W36" s="51">
        <v>2</v>
      </c>
      <c r="X36" s="51">
        <v>0</v>
      </c>
      <c r="Y36" s="51">
        <v>0</v>
      </c>
      <c r="Z36" s="51">
        <v>0</v>
      </c>
      <c r="AA36" s="51">
        <v>0</v>
      </c>
      <c r="AB36" s="51">
        <v>0</v>
      </c>
      <c r="AC36" s="51">
        <v>0</v>
      </c>
      <c r="AD36" s="51">
        <f t="shared" si="3"/>
        <v>0</v>
      </c>
      <c r="AE36" s="51">
        <f t="shared" si="4"/>
        <v>2</v>
      </c>
      <c r="AF36" s="51">
        <f t="shared" si="5"/>
        <v>2</v>
      </c>
      <c r="AG36" s="51">
        <v>0</v>
      </c>
      <c r="AH36" s="51">
        <v>0</v>
      </c>
      <c r="AI36" s="51">
        <v>0</v>
      </c>
      <c r="AJ36" s="51">
        <v>0</v>
      </c>
      <c r="AK36" s="51">
        <v>0</v>
      </c>
      <c r="AL36" s="51">
        <v>0</v>
      </c>
      <c r="AM36" s="51">
        <v>0</v>
      </c>
      <c r="AN36" s="51">
        <v>0</v>
      </c>
      <c r="AO36" s="51">
        <v>0</v>
      </c>
      <c r="AP36" s="51">
        <v>0</v>
      </c>
      <c r="AQ36" s="51">
        <v>0</v>
      </c>
      <c r="AR36" s="51">
        <v>0</v>
      </c>
      <c r="AS36" s="51">
        <v>0</v>
      </c>
      <c r="AT36" s="51">
        <v>0</v>
      </c>
      <c r="AU36" s="51">
        <v>0</v>
      </c>
      <c r="AV36" s="51">
        <v>0</v>
      </c>
      <c r="AW36" s="51">
        <v>0</v>
      </c>
      <c r="AX36" s="51">
        <v>0</v>
      </c>
      <c r="AY36" s="51">
        <v>0</v>
      </c>
      <c r="AZ36" s="51">
        <v>0</v>
      </c>
      <c r="BA36" s="51">
        <v>20</v>
      </c>
      <c r="BB36" s="51">
        <v>5</v>
      </c>
      <c r="BC36" s="51">
        <v>5</v>
      </c>
      <c r="BD36" s="51">
        <v>0</v>
      </c>
      <c r="BE36" s="51">
        <v>0</v>
      </c>
      <c r="BF36" s="51">
        <v>0</v>
      </c>
      <c r="BG36" s="51">
        <v>0</v>
      </c>
      <c r="BH36" s="51">
        <v>0</v>
      </c>
      <c r="BI36" s="51">
        <v>0</v>
      </c>
      <c r="BJ36" s="51">
        <v>0</v>
      </c>
      <c r="BK36" s="51">
        <v>0</v>
      </c>
      <c r="BL36" s="51">
        <v>0</v>
      </c>
      <c r="BM36" s="51">
        <v>0</v>
      </c>
      <c r="BN36" s="51">
        <v>0</v>
      </c>
      <c r="BO36" s="51">
        <v>0</v>
      </c>
      <c r="BP36" s="51">
        <v>0</v>
      </c>
      <c r="BQ36" s="51">
        <v>0</v>
      </c>
      <c r="BR36" s="51">
        <v>0</v>
      </c>
      <c r="BS36" s="51">
        <v>0</v>
      </c>
      <c r="BT36" s="51">
        <v>0</v>
      </c>
      <c r="BU36" s="51">
        <v>0</v>
      </c>
      <c r="BV36" s="51">
        <v>0</v>
      </c>
      <c r="BW36" s="51">
        <v>0</v>
      </c>
      <c r="BX36" s="51">
        <v>0</v>
      </c>
      <c r="BY36" s="51">
        <v>0</v>
      </c>
      <c r="BZ36" s="51">
        <v>0</v>
      </c>
      <c r="CA36" s="51">
        <v>0</v>
      </c>
      <c r="CB36" s="51">
        <v>0</v>
      </c>
      <c r="CC36" s="51">
        <f t="shared" si="10"/>
        <v>0</v>
      </c>
      <c r="CD36" s="51">
        <f t="shared" si="11"/>
        <v>0</v>
      </c>
      <c r="CE36" s="51">
        <f t="shared" si="12"/>
        <v>0</v>
      </c>
      <c r="CF36" s="51">
        <f t="shared" si="13"/>
        <v>0</v>
      </c>
      <c r="CG36" s="51">
        <f t="shared" si="14"/>
        <v>20</v>
      </c>
      <c r="CH36" s="51">
        <f t="shared" si="15"/>
        <v>5</v>
      </c>
      <c r="CI36" s="51">
        <f t="shared" si="16"/>
        <v>5</v>
      </c>
      <c r="CJ36" s="51">
        <f t="shared" si="17"/>
        <v>0</v>
      </c>
      <c r="CK36" s="51">
        <f t="shared" si="6"/>
        <v>20</v>
      </c>
      <c r="CL36" s="51">
        <f t="shared" si="7"/>
        <v>5</v>
      </c>
      <c r="CM36" s="51">
        <f t="shared" si="8"/>
        <v>5</v>
      </c>
      <c r="CN36" s="51">
        <f t="shared" si="9"/>
        <v>0</v>
      </c>
      <c r="CO36" s="16"/>
      <c r="CP36" s="19"/>
      <c r="CQ36" s="18"/>
      <c r="CR36" s="18"/>
      <c r="CS36" s="18"/>
      <c r="CT36" s="18"/>
    </row>
    <row r="37" spans="1:16384" s="12" customFormat="1" ht="27" customHeight="1" thickBot="1" x14ac:dyDescent="0.3">
      <c r="A37" s="41" t="s">
        <v>10</v>
      </c>
      <c r="B37" s="50" t="s">
        <v>9</v>
      </c>
      <c r="C37" s="51">
        <v>110</v>
      </c>
      <c r="D37" s="51">
        <v>0</v>
      </c>
      <c r="E37" s="51">
        <v>0</v>
      </c>
      <c r="F37" s="51">
        <v>0</v>
      </c>
      <c r="G37" s="51">
        <v>0</v>
      </c>
      <c r="H37" s="51">
        <v>0</v>
      </c>
      <c r="I37" s="51">
        <v>0</v>
      </c>
      <c r="J37" s="51">
        <v>0</v>
      </c>
      <c r="K37" s="51">
        <v>0</v>
      </c>
      <c r="L37" s="51">
        <v>0</v>
      </c>
      <c r="M37" s="51">
        <v>0</v>
      </c>
      <c r="N37" s="51">
        <v>36</v>
      </c>
      <c r="O37" s="51">
        <f t="shared" si="0"/>
        <v>110</v>
      </c>
      <c r="P37" s="51">
        <f t="shared" si="1"/>
        <v>36</v>
      </c>
      <c r="Q37" s="51">
        <f t="shared" si="2"/>
        <v>146</v>
      </c>
      <c r="R37" s="51">
        <v>24</v>
      </c>
      <c r="S37" s="51">
        <v>0</v>
      </c>
      <c r="T37" s="51">
        <v>0</v>
      </c>
      <c r="U37" s="51">
        <v>0</v>
      </c>
      <c r="V37" s="51">
        <v>0</v>
      </c>
      <c r="W37" s="51">
        <v>0</v>
      </c>
      <c r="X37" s="51">
        <v>0</v>
      </c>
      <c r="Y37" s="51">
        <v>0</v>
      </c>
      <c r="Z37" s="51">
        <v>0</v>
      </c>
      <c r="AA37" s="51">
        <v>0</v>
      </c>
      <c r="AB37" s="51">
        <v>0</v>
      </c>
      <c r="AC37" s="51">
        <v>5</v>
      </c>
      <c r="AD37" s="51">
        <f t="shared" si="3"/>
        <v>24</v>
      </c>
      <c r="AE37" s="51">
        <f t="shared" si="4"/>
        <v>5</v>
      </c>
      <c r="AF37" s="51">
        <f t="shared" si="5"/>
        <v>29</v>
      </c>
      <c r="AG37" s="51">
        <v>76</v>
      </c>
      <c r="AH37" s="51">
        <v>67</v>
      </c>
      <c r="AI37" s="51">
        <v>67</v>
      </c>
      <c r="AJ37" s="51">
        <v>57</v>
      </c>
      <c r="AK37" s="51">
        <v>0</v>
      </c>
      <c r="AL37" s="51">
        <v>0</v>
      </c>
      <c r="AM37" s="51">
        <v>0</v>
      </c>
      <c r="AN37" s="51">
        <v>0</v>
      </c>
      <c r="AO37" s="51">
        <v>0</v>
      </c>
      <c r="AP37" s="51">
        <v>0</v>
      </c>
      <c r="AQ37" s="51">
        <v>0</v>
      </c>
      <c r="AR37" s="51">
        <v>0</v>
      </c>
      <c r="AS37" s="51">
        <v>0</v>
      </c>
      <c r="AT37" s="51">
        <v>0</v>
      </c>
      <c r="AU37" s="51">
        <v>0</v>
      </c>
      <c r="AV37" s="51">
        <v>0</v>
      </c>
      <c r="AW37" s="51">
        <v>0</v>
      </c>
      <c r="AX37" s="51">
        <v>0</v>
      </c>
      <c r="AY37" s="51">
        <v>0</v>
      </c>
      <c r="AZ37" s="51">
        <v>0</v>
      </c>
      <c r="BA37" s="51">
        <v>0</v>
      </c>
      <c r="BB37" s="51">
        <v>0</v>
      </c>
      <c r="BC37" s="51">
        <v>0</v>
      </c>
      <c r="BD37" s="51">
        <v>0</v>
      </c>
      <c r="BE37" s="51">
        <v>0</v>
      </c>
      <c r="BF37" s="51">
        <v>0</v>
      </c>
      <c r="BG37" s="51">
        <v>0</v>
      </c>
      <c r="BH37" s="51">
        <v>0</v>
      </c>
      <c r="BI37" s="51">
        <v>0</v>
      </c>
      <c r="BJ37" s="51">
        <v>0</v>
      </c>
      <c r="BK37" s="51">
        <v>0</v>
      </c>
      <c r="BL37" s="51">
        <v>0</v>
      </c>
      <c r="BM37" s="51">
        <v>0</v>
      </c>
      <c r="BN37" s="51">
        <v>0</v>
      </c>
      <c r="BO37" s="51">
        <v>0</v>
      </c>
      <c r="BP37" s="51">
        <v>0</v>
      </c>
      <c r="BQ37" s="51">
        <v>0</v>
      </c>
      <c r="BR37" s="51">
        <v>0</v>
      </c>
      <c r="BS37" s="51">
        <v>0</v>
      </c>
      <c r="BT37" s="51">
        <v>0</v>
      </c>
      <c r="BU37" s="51">
        <v>0</v>
      </c>
      <c r="BV37" s="51">
        <v>0</v>
      </c>
      <c r="BW37" s="51">
        <v>0</v>
      </c>
      <c r="BX37" s="51">
        <v>0</v>
      </c>
      <c r="BY37" s="51">
        <v>14</v>
      </c>
      <c r="BZ37" s="51">
        <v>14</v>
      </c>
      <c r="CA37" s="51">
        <v>14</v>
      </c>
      <c r="CB37" s="51">
        <v>9</v>
      </c>
      <c r="CC37" s="51">
        <f t="shared" si="10"/>
        <v>76</v>
      </c>
      <c r="CD37" s="51">
        <f t="shared" si="11"/>
        <v>67</v>
      </c>
      <c r="CE37" s="51">
        <f t="shared" si="12"/>
        <v>67</v>
      </c>
      <c r="CF37" s="51">
        <f t="shared" si="13"/>
        <v>57</v>
      </c>
      <c r="CG37" s="51">
        <f t="shared" si="14"/>
        <v>14</v>
      </c>
      <c r="CH37" s="51">
        <f t="shared" si="15"/>
        <v>14</v>
      </c>
      <c r="CI37" s="51">
        <f t="shared" si="16"/>
        <v>14</v>
      </c>
      <c r="CJ37" s="51">
        <f t="shared" si="17"/>
        <v>9</v>
      </c>
      <c r="CK37" s="51">
        <f t="shared" si="6"/>
        <v>90</v>
      </c>
      <c r="CL37" s="51">
        <f t="shared" si="7"/>
        <v>81</v>
      </c>
      <c r="CM37" s="51">
        <f t="shared" si="8"/>
        <v>81</v>
      </c>
      <c r="CN37" s="51">
        <f t="shared" si="9"/>
        <v>66</v>
      </c>
      <c r="CO37" s="16"/>
      <c r="CP37" s="15"/>
      <c r="CQ37" s="14"/>
      <c r="CR37" s="14"/>
      <c r="CS37" s="14"/>
      <c r="CT37" s="14"/>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c r="XDQ37" s="13"/>
      <c r="XDR37" s="13"/>
      <c r="XDS37" s="13"/>
      <c r="XDT37" s="13"/>
      <c r="XDU37" s="13"/>
      <c r="XDV37" s="13"/>
      <c r="XDW37" s="13"/>
      <c r="XDX37" s="13"/>
      <c r="XDY37" s="13"/>
      <c r="XDZ37" s="13"/>
      <c r="XEA37" s="13"/>
      <c r="XEB37" s="13"/>
      <c r="XEC37" s="13"/>
      <c r="XED37" s="13"/>
      <c r="XEE37" s="13"/>
      <c r="XEF37" s="13"/>
      <c r="XEG37" s="13"/>
      <c r="XEH37" s="13"/>
      <c r="XEI37" s="13"/>
      <c r="XEJ37" s="13"/>
      <c r="XEK37" s="13"/>
      <c r="XEL37" s="13"/>
      <c r="XEM37" s="13"/>
      <c r="XEN37" s="13"/>
      <c r="XEO37" s="13"/>
      <c r="XEP37" s="13"/>
      <c r="XEQ37" s="13"/>
      <c r="XER37" s="13"/>
      <c r="XES37" s="13"/>
      <c r="XET37" s="13"/>
      <c r="XEU37" s="13"/>
      <c r="XEV37" s="13"/>
      <c r="XEW37" s="13"/>
      <c r="XEX37" s="13"/>
      <c r="XEY37" s="13"/>
      <c r="XEZ37" s="13"/>
      <c r="XFA37" s="13"/>
      <c r="XFB37" s="13"/>
      <c r="XFC37" s="13"/>
      <c r="XFD37" s="13"/>
    </row>
    <row r="38" spans="1:16384" s="8" customFormat="1" ht="25.5" customHeight="1" x14ac:dyDescent="0.25">
      <c r="A38" s="44" t="s">
        <v>8</v>
      </c>
      <c r="B38" s="77"/>
      <c r="C38" s="57">
        <f t="shared" ref="C38:AH38" si="18">SUM(C5:C37)</f>
        <v>8279</v>
      </c>
      <c r="D38" s="57">
        <f t="shared" si="18"/>
        <v>41</v>
      </c>
      <c r="E38" s="57">
        <f t="shared" si="18"/>
        <v>391</v>
      </c>
      <c r="F38" s="57">
        <f t="shared" si="18"/>
        <v>108</v>
      </c>
      <c r="G38" s="57">
        <f t="shared" si="18"/>
        <v>1356</v>
      </c>
      <c r="H38" s="57">
        <f t="shared" si="18"/>
        <v>913</v>
      </c>
      <c r="I38" s="57">
        <f t="shared" si="18"/>
        <v>43</v>
      </c>
      <c r="J38" s="57">
        <f t="shared" si="18"/>
        <v>31</v>
      </c>
      <c r="K38" s="57">
        <f t="shared" si="18"/>
        <v>337</v>
      </c>
      <c r="L38" s="57">
        <f t="shared" si="18"/>
        <v>8</v>
      </c>
      <c r="M38" s="57">
        <f t="shared" si="18"/>
        <v>484</v>
      </c>
      <c r="N38" s="57">
        <f t="shared" si="18"/>
        <v>231</v>
      </c>
      <c r="O38" s="57">
        <f t="shared" si="18"/>
        <v>8819</v>
      </c>
      <c r="P38" s="57">
        <f t="shared" si="18"/>
        <v>3403</v>
      </c>
      <c r="Q38" s="57">
        <f t="shared" si="18"/>
        <v>12222</v>
      </c>
      <c r="R38" s="57">
        <f t="shared" si="18"/>
        <v>2472</v>
      </c>
      <c r="S38" s="57">
        <f t="shared" si="18"/>
        <v>19</v>
      </c>
      <c r="T38" s="57">
        <f t="shared" si="18"/>
        <v>98</v>
      </c>
      <c r="U38" s="57">
        <f t="shared" si="18"/>
        <v>16</v>
      </c>
      <c r="V38" s="57">
        <f t="shared" si="18"/>
        <v>583</v>
      </c>
      <c r="W38" s="57">
        <f t="shared" si="18"/>
        <v>307</v>
      </c>
      <c r="X38" s="57">
        <f t="shared" si="18"/>
        <v>20</v>
      </c>
      <c r="Y38" s="57">
        <f t="shared" si="18"/>
        <v>27</v>
      </c>
      <c r="Z38" s="57">
        <f t="shared" si="18"/>
        <v>56</v>
      </c>
      <c r="AA38" s="57">
        <f t="shared" si="18"/>
        <v>1</v>
      </c>
      <c r="AB38" s="57">
        <f t="shared" si="18"/>
        <v>115</v>
      </c>
      <c r="AC38" s="57">
        <f t="shared" si="18"/>
        <v>64</v>
      </c>
      <c r="AD38" s="57">
        <f t="shared" si="18"/>
        <v>2605</v>
      </c>
      <c r="AE38" s="57">
        <f t="shared" si="18"/>
        <v>1173</v>
      </c>
      <c r="AF38" s="57">
        <f t="shared" si="18"/>
        <v>3778</v>
      </c>
      <c r="AG38" s="57">
        <f t="shared" si="18"/>
        <v>5075</v>
      </c>
      <c r="AH38" s="57">
        <f t="shared" si="18"/>
        <v>6681</v>
      </c>
      <c r="AI38" s="57">
        <f t="shared" ref="AI38:BN38" si="19">SUM(AI5:AI37)</f>
        <v>5049</v>
      </c>
      <c r="AJ38" s="57">
        <f t="shared" si="19"/>
        <v>4075</v>
      </c>
      <c r="AK38" s="57">
        <f t="shared" si="19"/>
        <v>48</v>
      </c>
      <c r="AL38" s="57">
        <f t="shared" si="19"/>
        <v>42</v>
      </c>
      <c r="AM38" s="57">
        <f t="shared" si="19"/>
        <v>31</v>
      </c>
      <c r="AN38" s="57">
        <f t="shared" si="19"/>
        <v>20</v>
      </c>
      <c r="AO38" s="57">
        <f t="shared" si="19"/>
        <v>189</v>
      </c>
      <c r="AP38" s="57">
        <f t="shared" si="19"/>
        <v>522</v>
      </c>
      <c r="AQ38" s="57">
        <f t="shared" si="19"/>
        <v>164</v>
      </c>
      <c r="AR38" s="57">
        <f t="shared" si="19"/>
        <v>144</v>
      </c>
      <c r="AS38" s="57">
        <f t="shared" si="19"/>
        <v>137</v>
      </c>
      <c r="AT38" s="57">
        <f t="shared" si="19"/>
        <v>103</v>
      </c>
      <c r="AU38" s="57">
        <f t="shared" si="19"/>
        <v>86</v>
      </c>
      <c r="AV38" s="57">
        <f t="shared" si="19"/>
        <v>71</v>
      </c>
      <c r="AW38" s="57">
        <f t="shared" si="19"/>
        <v>1292</v>
      </c>
      <c r="AX38" s="57">
        <f t="shared" si="19"/>
        <v>1021</v>
      </c>
      <c r="AY38" s="57">
        <f t="shared" si="19"/>
        <v>948</v>
      </c>
      <c r="AZ38" s="57">
        <f t="shared" si="19"/>
        <v>770</v>
      </c>
      <c r="BA38" s="57">
        <f t="shared" si="19"/>
        <v>777</v>
      </c>
      <c r="BB38" s="57">
        <f t="shared" si="19"/>
        <v>626</v>
      </c>
      <c r="BC38" s="57">
        <f t="shared" si="19"/>
        <v>610</v>
      </c>
      <c r="BD38" s="57">
        <f t="shared" si="19"/>
        <v>468</v>
      </c>
      <c r="BE38" s="57">
        <f t="shared" si="19"/>
        <v>18</v>
      </c>
      <c r="BF38" s="57">
        <f t="shared" si="19"/>
        <v>29</v>
      </c>
      <c r="BG38" s="57">
        <f t="shared" si="19"/>
        <v>25</v>
      </c>
      <c r="BH38" s="57">
        <f t="shared" si="19"/>
        <v>16</v>
      </c>
      <c r="BI38" s="57">
        <f t="shared" si="19"/>
        <v>29</v>
      </c>
      <c r="BJ38" s="57">
        <f t="shared" si="19"/>
        <v>22</v>
      </c>
      <c r="BK38" s="57">
        <f t="shared" si="19"/>
        <v>20</v>
      </c>
      <c r="BL38" s="57">
        <f t="shared" si="19"/>
        <v>13</v>
      </c>
      <c r="BM38" s="57">
        <f t="shared" si="19"/>
        <v>103</v>
      </c>
      <c r="BN38" s="57">
        <f t="shared" si="19"/>
        <v>129</v>
      </c>
      <c r="BO38" s="57">
        <f t="shared" ref="BO38:CN38" si="20">SUM(BO5:BO37)</f>
        <v>98</v>
      </c>
      <c r="BP38" s="57">
        <f t="shared" si="20"/>
        <v>76</v>
      </c>
      <c r="BQ38" s="57">
        <f t="shared" si="20"/>
        <v>6</v>
      </c>
      <c r="BR38" s="57">
        <f t="shared" si="20"/>
        <v>5</v>
      </c>
      <c r="BS38" s="57">
        <f t="shared" si="20"/>
        <v>5</v>
      </c>
      <c r="BT38" s="57">
        <f t="shared" si="20"/>
        <v>1</v>
      </c>
      <c r="BU38" s="57">
        <f>SUM(BU5:BU37)</f>
        <v>305</v>
      </c>
      <c r="BV38" s="57">
        <f>SUM(BV5:BV37)</f>
        <v>337</v>
      </c>
      <c r="BW38" s="57">
        <f>SUM(BW5:BW37)</f>
        <v>299</v>
      </c>
      <c r="BX38" s="57">
        <f>SUM(BX5:BX37)</f>
        <v>235</v>
      </c>
      <c r="BY38" s="57">
        <f t="shared" si="20"/>
        <v>222</v>
      </c>
      <c r="BZ38" s="57">
        <f t="shared" si="20"/>
        <v>149</v>
      </c>
      <c r="CA38" s="57">
        <f t="shared" si="20"/>
        <v>139</v>
      </c>
      <c r="CB38" s="57">
        <f t="shared" si="20"/>
        <v>119</v>
      </c>
      <c r="CC38" s="57">
        <f>SUM(CC6:CC37)</f>
        <v>5449</v>
      </c>
      <c r="CD38" s="57">
        <f>SUM(CD6:CD37)</f>
        <v>7348</v>
      </c>
      <c r="CE38" s="57">
        <f>SUM(CE6:CE37)</f>
        <v>5330</v>
      </c>
      <c r="CF38" s="57">
        <f>SUM(CF6:CF37)</f>
        <v>4310</v>
      </c>
      <c r="CG38" s="57">
        <f t="shared" si="20"/>
        <v>2752</v>
      </c>
      <c r="CH38" s="57">
        <f t="shared" si="20"/>
        <v>2318</v>
      </c>
      <c r="CI38" s="57">
        <f t="shared" si="20"/>
        <v>2144</v>
      </c>
      <c r="CJ38" s="57">
        <f t="shared" si="20"/>
        <v>1698</v>
      </c>
      <c r="CK38" s="57">
        <f t="shared" si="20"/>
        <v>8201</v>
      </c>
      <c r="CL38" s="57">
        <f t="shared" si="20"/>
        <v>9666</v>
      </c>
      <c r="CM38" s="57">
        <f t="shared" si="20"/>
        <v>7474</v>
      </c>
      <c r="CN38" s="57">
        <f t="shared" si="20"/>
        <v>6008</v>
      </c>
      <c r="CO38" s="11"/>
      <c r="CP38" s="10"/>
      <c r="CS38" s="9"/>
    </row>
    <row r="39" spans="1:16384" ht="18" customHeight="1" thickBot="1" x14ac:dyDescent="0.35">
      <c r="A39" s="7"/>
      <c r="B39" s="7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38"/>
      <c r="AT39" s="79"/>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9" t="s">
        <v>7</v>
      </c>
      <c r="BU39" s="38"/>
      <c r="BV39" s="38"/>
      <c r="BW39" s="38"/>
      <c r="BX39" s="38"/>
      <c r="BY39" s="38"/>
      <c r="BZ39" s="38"/>
      <c r="CA39" s="38"/>
      <c r="CB39" s="38"/>
      <c r="CC39" s="39"/>
      <c r="CD39" s="39"/>
      <c r="CE39" s="39">
        <f>CD38-CE38</f>
        <v>2018</v>
      </c>
      <c r="CF39" s="39"/>
      <c r="CG39" s="38"/>
      <c r="CH39" s="38"/>
      <c r="CI39" s="38">
        <f>CH38-CI38</f>
        <v>174</v>
      </c>
      <c r="CJ39" s="38"/>
      <c r="CK39" s="38"/>
      <c r="CL39" s="38"/>
      <c r="CM39" s="38">
        <f>CL38-CM38</f>
        <v>2192</v>
      </c>
      <c r="CN39" s="60"/>
      <c r="CO39" s="5"/>
    </row>
    <row r="40" spans="1:16384" s="1" customFormat="1" ht="20.25" customHeight="1" x14ac:dyDescent="0.25">
      <c r="A40" s="45" t="s">
        <v>6</v>
      </c>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4"/>
      <c r="AL40" s="65"/>
      <c r="AM40" s="65"/>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7"/>
      <c r="CO40" s="3"/>
    </row>
    <row r="41" spans="1:16384" ht="11.25" customHeight="1" x14ac:dyDescent="0.25">
      <c r="A41" s="46" t="s">
        <v>5</v>
      </c>
      <c r="B41" s="50"/>
      <c r="C41" s="49"/>
      <c r="D41" s="49"/>
      <c r="E41" s="68"/>
      <c r="F41" s="68"/>
      <c r="G41" s="68"/>
      <c r="H41" s="68"/>
      <c r="I41" s="68"/>
      <c r="J41" s="68"/>
      <c r="K41" s="68"/>
      <c r="L41" s="68"/>
      <c r="M41" s="68"/>
      <c r="N41" s="49"/>
      <c r="O41" s="49"/>
      <c r="P41" s="49"/>
      <c r="Q41" s="49"/>
      <c r="R41" s="49"/>
      <c r="S41" s="68"/>
      <c r="T41" s="49"/>
      <c r="U41" s="49"/>
      <c r="V41" s="49"/>
      <c r="W41" s="49"/>
      <c r="X41" s="49"/>
      <c r="Y41" s="49"/>
      <c r="Z41" s="49"/>
      <c r="AA41" s="49"/>
      <c r="AB41" s="49"/>
      <c r="AC41" s="49"/>
      <c r="AD41" s="49"/>
      <c r="AE41" s="49"/>
      <c r="AF41" s="49"/>
      <c r="AG41" s="49"/>
      <c r="AH41" s="49"/>
      <c r="AI41" s="49"/>
      <c r="AJ41" s="49"/>
      <c r="AK41" s="49"/>
      <c r="AL41" s="49"/>
      <c r="AM41" s="49"/>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69"/>
      <c r="CO41" s="4"/>
    </row>
    <row r="42" spans="1:16384" ht="11.25" customHeight="1" x14ac:dyDescent="0.25">
      <c r="A42" s="46" t="s">
        <v>4</v>
      </c>
      <c r="B42" s="50"/>
      <c r="C42" s="49"/>
      <c r="D42" s="49"/>
      <c r="E42" s="68"/>
      <c r="F42" s="68"/>
      <c r="G42" s="68"/>
      <c r="H42" s="68"/>
      <c r="I42" s="68"/>
      <c r="J42" s="68"/>
      <c r="K42" s="68"/>
      <c r="L42" s="68"/>
      <c r="M42" s="68"/>
      <c r="N42" s="49"/>
      <c r="O42" s="49"/>
      <c r="P42" s="49"/>
      <c r="Q42" s="49"/>
      <c r="R42" s="49"/>
      <c r="S42" s="68"/>
      <c r="T42" s="49"/>
      <c r="U42" s="49"/>
      <c r="V42" s="49"/>
      <c r="W42" s="49"/>
      <c r="X42" s="49"/>
      <c r="Y42" s="49"/>
      <c r="Z42" s="49"/>
      <c r="AA42" s="49"/>
      <c r="AB42" s="49"/>
      <c r="AC42" s="49"/>
      <c r="AD42" s="49"/>
      <c r="AE42" s="49"/>
      <c r="AF42" s="49"/>
      <c r="AG42" s="49"/>
      <c r="AH42" s="49"/>
      <c r="AI42" s="49"/>
      <c r="AJ42" s="49"/>
      <c r="AK42" s="49"/>
      <c r="AL42" s="49"/>
      <c r="AM42" s="49"/>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69"/>
      <c r="CO42" s="4"/>
    </row>
    <row r="43" spans="1:16384" ht="10.5" customHeight="1" x14ac:dyDescent="0.25">
      <c r="A43" s="46" t="s">
        <v>3</v>
      </c>
      <c r="B43" s="50"/>
      <c r="C43" s="52"/>
      <c r="D43" s="49"/>
      <c r="E43" s="68"/>
      <c r="F43" s="68"/>
      <c r="G43" s="68"/>
      <c r="H43" s="68"/>
      <c r="I43" s="68"/>
      <c r="J43" s="68"/>
      <c r="K43" s="68"/>
      <c r="L43" s="68"/>
      <c r="M43" s="68"/>
      <c r="N43" s="49"/>
      <c r="O43" s="49"/>
      <c r="P43" s="49"/>
      <c r="Q43" s="49"/>
      <c r="R43" s="49"/>
      <c r="S43" s="68"/>
      <c r="T43" s="49"/>
      <c r="U43" s="49"/>
      <c r="V43" s="49"/>
      <c r="W43" s="49"/>
      <c r="X43" s="49"/>
      <c r="Y43" s="49"/>
      <c r="Z43" s="49"/>
      <c r="AA43" s="49"/>
      <c r="AB43" s="49"/>
      <c r="AC43" s="49"/>
      <c r="AD43" s="49"/>
      <c r="AE43" s="49"/>
      <c r="AF43" s="49"/>
      <c r="AG43" s="49"/>
      <c r="AH43" s="49"/>
      <c r="AI43" s="49"/>
      <c r="AJ43" s="49"/>
      <c r="AK43" s="49"/>
      <c r="AL43" s="49"/>
      <c r="AM43" s="49"/>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69"/>
      <c r="CO43" s="4"/>
    </row>
    <row r="44" spans="1:16384" ht="10.5" customHeight="1" x14ac:dyDescent="0.25">
      <c r="A44" s="46" t="s">
        <v>2</v>
      </c>
      <c r="B44" s="50"/>
      <c r="C44" s="52"/>
      <c r="D44" s="49"/>
      <c r="E44" s="68"/>
      <c r="F44" s="68"/>
      <c r="G44" s="68"/>
      <c r="H44" s="68"/>
      <c r="I44" s="68"/>
      <c r="J44" s="68"/>
      <c r="K44" s="68"/>
      <c r="L44" s="68"/>
      <c r="M44" s="68"/>
      <c r="N44" s="49"/>
      <c r="O44" s="49"/>
      <c r="P44" s="49"/>
      <c r="Q44" s="49"/>
      <c r="R44" s="49"/>
      <c r="S44" s="68"/>
      <c r="T44" s="49"/>
      <c r="U44" s="49"/>
      <c r="V44" s="49"/>
      <c r="W44" s="49"/>
      <c r="X44" s="49"/>
      <c r="Y44" s="49"/>
      <c r="Z44" s="49"/>
      <c r="AA44" s="49"/>
      <c r="AB44" s="49"/>
      <c r="AC44" s="49"/>
      <c r="AD44" s="49"/>
      <c r="AE44" s="49"/>
      <c r="AF44" s="49"/>
      <c r="AG44" s="49"/>
      <c r="AH44" s="49"/>
      <c r="AI44" s="49"/>
      <c r="AJ44" s="49"/>
      <c r="AK44" s="49"/>
      <c r="AL44" s="49"/>
      <c r="AM44" s="49"/>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69"/>
      <c r="CO44" s="4"/>
    </row>
    <row r="45" spans="1:16384" ht="10.5" customHeight="1" x14ac:dyDescent="0.25">
      <c r="A45" s="46" t="s">
        <v>1</v>
      </c>
      <c r="B45" s="50"/>
      <c r="C45" s="52"/>
      <c r="D45" s="49"/>
      <c r="E45" s="68"/>
      <c r="F45" s="68"/>
      <c r="G45" s="68"/>
      <c r="H45" s="68"/>
      <c r="I45" s="68"/>
      <c r="J45" s="68"/>
      <c r="K45" s="68"/>
      <c r="L45" s="68"/>
      <c r="M45" s="68"/>
      <c r="N45" s="49"/>
      <c r="O45" s="49"/>
      <c r="P45" s="49"/>
      <c r="Q45" s="49"/>
      <c r="R45" s="49"/>
      <c r="S45" s="68"/>
      <c r="T45" s="49"/>
      <c r="U45" s="49"/>
      <c r="V45" s="49"/>
      <c r="W45" s="49"/>
      <c r="X45" s="49"/>
      <c r="Y45" s="49"/>
      <c r="Z45" s="49"/>
      <c r="AA45" s="49"/>
      <c r="AB45" s="49"/>
      <c r="AC45" s="49"/>
      <c r="AD45" s="49"/>
      <c r="AE45" s="49"/>
      <c r="AF45" s="49"/>
      <c r="AG45" s="49"/>
      <c r="AH45" s="49"/>
      <c r="AI45" s="49"/>
      <c r="AJ45" s="49"/>
      <c r="AK45" s="49"/>
      <c r="AL45" s="49"/>
      <c r="AM45" s="49"/>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69"/>
      <c r="CO45" s="4"/>
    </row>
    <row r="46" spans="1:16384" s="1" customFormat="1" ht="10.5" customHeight="1" thickBot="1" x14ac:dyDescent="0.3">
      <c r="A46" s="47"/>
      <c r="B46" s="70"/>
      <c r="C46" s="71"/>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3"/>
      <c r="AL46" s="71"/>
      <c r="AM46" s="71"/>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5"/>
      <c r="CO46" s="3"/>
    </row>
    <row r="47" spans="1:16384" ht="36" customHeight="1" thickBot="1" x14ac:dyDescent="0.3">
      <c r="A47" s="85" t="s">
        <v>0</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7"/>
      <c r="CO47" s="2"/>
    </row>
    <row r="48" spans="1:16384" x14ac:dyDescent="0.25"/>
  </sheetData>
  <mergeCells count="54">
    <mergeCell ref="A1:A4"/>
    <mergeCell ref="B1:B4"/>
    <mergeCell ref="C1:Q1"/>
    <mergeCell ref="R1:AF1"/>
    <mergeCell ref="AG1:CN1"/>
    <mergeCell ref="C2:Q2"/>
    <mergeCell ref="R2:AF2"/>
    <mergeCell ref="AG2:CN2"/>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AW3:AZ3"/>
    <mergeCell ref="BA3:BD3"/>
    <mergeCell ref="U3:U4"/>
    <mergeCell ref="V3:V4"/>
    <mergeCell ref="W3:W4"/>
    <mergeCell ref="X3:X4"/>
    <mergeCell ref="Y3:Y4"/>
    <mergeCell ref="AG3:AJ3"/>
    <mergeCell ref="AK3:AN3"/>
    <mergeCell ref="Z3:Z4"/>
    <mergeCell ref="AA3:AA4"/>
    <mergeCell ref="AB3:AB4"/>
    <mergeCell ref="CK3:CN3"/>
    <mergeCell ref="A47:CN47"/>
    <mergeCell ref="BM3:BP3"/>
    <mergeCell ref="BQ3:BT3"/>
    <mergeCell ref="BU3:BX3"/>
    <mergeCell ref="BY3:CB3"/>
    <mergeCell ref="CC3:CF3"/>
    <mergeCell ref="CG3:CJ3"/>
    <mergeCell ref="AO3:AR3"/>
    <mergeCell ref="AS3:AV3"/>
    <mergeCell ref="BE3:BH3"/>
    <mergeCell ref="BI3:BL3"/>
    <mergeCell ref="AC3:AC4"/>
    <mergeCell ref="AD3:AD4"/>
    <mergeCell ref="AE3:AE4"/>
    <mergeCell ref="AF3:AF4"/>
  </mergeCells>
  <pageMargins left="0.7" right="0.7" top="0.75" bottom="0.75" header="0.3" footer="0.3"/>
  <pageSetup scale="1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Ingram,Amanda (DSHS)</dc:creator>
  <cp:lastModifiedBy>Campbell,Cate (DSHS)</cp:lastModifiedBy>
  <cp:lastPrinted>2021-03-16T20:46:42Z</cp:lastPrinted>
  <dcterms:created xsi:type="dcterms:W3CDTF">2020-01-08T20:00:59Z</dcterms:created>
  <dcterms:modified xsi:type="dcterms:W3CDTF">2021-03-16T21:02:34Z</dcterms:modified>
</cp:coreProperties>
</file>