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T:\HIV internet\internet.hivstd.dshs\hivstd\funding\mai\"/>
    </mc:Choice>
  </mc:AlternateContent>
  <xr:revisionPtr revIDLastSave="0" documentId="8_{AB56BD2F-6FE8-4C45-BC56-496CD6533C86}" xr6:coauthVersionLast="47" xr6:coauthVersionMax="47" xr10:uidLastSave="{00000000-0000-0000-0000-000000000000}"/>
  <bookViews>
    <workbookView xWindow="-120" yWindow="-120" windowWidth="29040" windowHeight="15720" tabRatio="933" firstSheet="4" activeTab="3" xr2:uid="{38C664EC-B53F-4D2A-A369-6CD9E21E276C}"/>
  </bookViews>
  <sheets>
    <sheet name="Form I-Budget Summary" sheetId="22" r:id="rId1"/>
    <sheet name="Form I Example" sheetId="24" state="hidden" r:id="rId2"/>
    <sheet name="Form I Instructions" sheetId="23" state="hidden" r:id="rId3"/>
    <sheet name="Admin &amp; Services" sheetId="29" r:id="rId4"/>
    <sheet name="Form I - 1 Personnel" sheetId="1" r:id="rId5"/>
    <sheet name="Form I - 2 Travel" sheetId="12" r:id="rId6"/>
    <sheet name="Form I - 1 Example" sheetId="2" state="hidden" r:id="rId7"/>
    <sheet name="Form I - 1 Instructions" sheetId="3" state="hidden" r:id="rId8"/>
    <sheet name="Form I - 2 Example" sheetId="11" state="hidden" r:id="rId9"/>
    <sheet name="Form I - 2 Instructions" sheetId="10" state="hidden" r:id="rId10"/>
    <sheet name="Form I - 3 Equipment" sheetId="9" r:id="rId11"/>
    <sheet name="Form I - 3 Example" sheetId="8" state="hidden" r:id="rId12"/>
    <sheet name="Form I - 3 Instructions" sheetId="7" state="hidden" r:id="rId13"/>
    <sheet name="Min Laptop Specs" sheetId="30" state="hidden" r:id="rId14"/>
    <sheet name="Form I - 3 Min. Computer Specs" sheetId="6" state="hidden" r:id="rId15"/>
    <sheet name="Form I - 3 Vendor Certification" sheetId="5" state="hidden" r:id="rId16"/>
    <sheet name="Form I - 4 Supplies" sheetId="4" r:id="rId17"/>
    <sheet name="Form I - 4 Example" sheetId="14" state="hidden" r:id="rId18"/>
    <sheet name="Form I - 4 Instructions" sheetId="13" state="hidden" r:id="rId19"/>
    <sheet name="Form I - 5 Contractual" sheetId="15" state="hidden" r:id="rId20"/>
    <sheet name="Form I - 5 Example" sheetId="16" state="hidden" r:id="rId21"/>
    <sheet name="Form I - 5 Instructions" sheetId="17" state="hidden" r:id="rId22"/>
    <sheet name="Form I - 6 Other" sheetId="20" r:id="rId23"/>
    <sheet name="Form I - 6 Example" sheetId="19" state="hidden" r:id="rId24"/>
    <sheet name="Form I - 6 Instructions" sheetId="18" state="hidden" r:id="rId25"/>
    <sheet name="Form I-7 Indirect Costs " sheetId="26" state="hidden" r:id="rId26"/>
    <sheet name="Form I-7 Example-Instructions" sheetId="28" state="hidden" r:id="rId27"/>
    <sheet name="Indirect" sheetId="33" r:id="rId28"/>
    <sheet name="Form G CategoricalJustification" sheetId="32" r:id="rId29"/>
  </sheets>
  <definedNames>
    <definedName name="_Toc132509177" localSheetId="14">'Form I - 3 Min. Computer Specs'!$B$1</definedName>
    <definedName name="_Toc184189252" localSheetId="10">'Form I - 3 Equipment'!$A$2</definedName>
    <definedName name="_Toc532868672" localSheetId="2">'Form I Instructions'!$A$1</definedName>
    <definedName name="_Toc532876951" localSheetId="4">'Form I - 1 Personnel'!$F$1</definedName>
    <definedName name="_Toc532876953" localSheetId="5">'Form I - 2 Travel'!$D$1</definedName>
    <definedName name="_Toc532876955" localSheetId="10">'Form I - 3 Equipment'!$A$1</definedName>
    <definedName name="_Toc536350900" localSheetId="19">'Form I - 5 Contractual'!$A$1</definedName>
    <definedName name="EstWorkshopCost" localSheetId="5">'Form I - 2 Travel'!#REF!</definedName>
    <definedName name="_xlnm.Print_Area" localSheetId="3">'Admin &amp; Services'!$A$1:$F$22</definedName>
    <definedName name="_xlnm.Print_Area" localSheetId="4">'Form I - 1 Personnel'!$A$1:$I$31</definedName>
    <definedName name="_xlnm.Print_Area" localSheetId="5">'Form I - 2 Travel'!$A$1:$J$45</definedName>
    <definedName name="_xlnm.Print_Area" localSheetId="16">'Form I - 4 Supplies'!$A$1:$C$25</definedName>
    <definedName name="_xlnm.Print_Area" localSheetId="22">'Form I - 6 Other'!$A$1:$C$18</definedName>
    <definedName name="Text108" localSheetId="4">'Form I - 1 Personnel'!#REF!</definedName>
    <definedName name="Text109" localSheetId="6">'Form I - 1 Example'!$B$8</definedName>
    <definedName name="Text109" localSheetId="4">'Form I - 1 Personnel'!$B$8</definedName>
    <definedName name="Text110" localSheetId="4">'Form I - 1 Personnel'!$F$8</definedName>
    <definedName name="Text111" localSheetId="4">'Form I - 1 Personnel'!$A$8</definedName>
    <definedName name="Text113" localSheetId="4">'Form I - 1 Personnel'!#REF!</definedName>
    <definedName name="Text114" localSheetId="4">'Form I - 1 Personnel'!$I$8</definedName>
    <definedName name="Text115" localSheetId="6">'Form I - 1 Example'!$G$22</definedName>
    <definedName name="Text115" localSheetId="4">'Form I - 1 Personnel'!$I$17</definedName>
    <definedName name="Text116" localSheetId="4">'Form I - 1 Personnel'!#REF!</definedName>
    <definedName name="Text117" localSheetId="4">'Form I - 1 Personnel'!#REF!</definedName>
    <definedName name="Text123" localSheetId="5">'Form I - 2 Travel'!#REF!</definedName>
    <definedName name="Text125" localSheetId="5">'Form I - 2 Travel'!$A$20</definedName>
    <definedName name="Text126" localSheetId="5">'Form I - 2 Travel'!#REF!</definedName>
    <definedName name="Text129" localSheetId="5">'Form I - 2 Travel'!$B$40</definedName>
    <definedName name="Text130" localSheetId="10">'Form I - 3 Equipment'!$A$7</definedName>
    <definedName name="Text131" localSheetId="19">'Form I - 5 Contractual'!#REF!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2" l="1"/>
  <c r="J16" i="22"/>
  <c r="J18" i="22"/>
  <c r="F17" i="22"/>
  <c r="C14" i="29"/>
  <c r="C16" i="29"/>
  <c r="F16" i="29"/>
  <c r="D14" i="29"/>
  <c r="F14" i="29"/>
  <c r="D16" i="29"/>
  <c r="F15" i="29"/>
  <c r="E13" i="29"/>
  <c r="F13" i="29"/>
  <c r="E14" i="29"/>
  <c r="E16" i="29"/>
  <c r="I10" i="1"/>
  <c r="I11" i="1"/>
  <c r="I12" i="1"/>
  <c r="I13" i="1"/>
  <c r="I14" i="1"/>
  <c r="I15" i="1"/>
  <c r="I9" i="1"/>
  <c r="I8" i="1"/>
  <c r="I17" i="1"/>
  <c r="E34" i="12"/>
  <c r="H34" i="12"/>
  <c r="E33" i="12"/>
  <c r="H33" i="12"/>
  <c r="E35" i="12"/>
  <c r="H35" i="12"/>
  <c r="E36" i="12"/>
  <c r="H36" i="12"/>
  <c r="I39" i="12"/>
  <c r="B41" i="12"/>
  <c r="I41" i="12"/>
  <c r="D10" i="22"/>
  <c r="J10" i="22"/>
  <c r="E37" i="12"/>
  <c r="H37" i="12"/>
  <c r="I19" i="12"/>
  <c r="I13" i="12"/>
  <c r="I27" i="12"/>
  <c r="E41" i="12"/>
  <c r="E7" i="9"/>
  <c r="E11" i="9"/>
  <c r="D11" i="22"/>
  <c r="J11" i="22"/>
  <c r="A2" i="32"/>
  <c r="C25" i="4"/>
  <c r="D12" i="22"/>
  <c r="J12" i="22"/>
  <c r="B3" i="20"/>
  <c r="C18" i="20"/>
  <c r="D14" i="22"/>
  <c r="J14" i="22"/>
  <c r="H7" i="32"/>
  <c r="E7" i="32"/>
  <c r="E127" i="32"/>
  <c r="H91" i="32"/>
  <c r="H76" i="32"/>
  <c r="H62" i="32"/>
  <c r="H58" i="32"/>
  <c r="H44" i="32"/>
  <c r="H37" i="32"/>
  <c r="E8" i="9"/>
  <c r="E9" i="9"/>
  <c r="F12" i="29"/>
  <c r="F11" i="29"/>
  <c r="F10" i="29"/>
  <c r="F9" i="29"/>
  <c r="F8" i="29"/>
  <c r="F7" i="29"/>
  <c r="F15" i="22"/>
  <c r="F101" i="32"/>
  <c r="D101" i="32"/>
  <c r="F91" i="32"/>
  <c r="D91" i="32"/>
  <c r="F76" i="32"/>
  <c r="D76" i="32"/>
  <c r="D127" i="32"/>
  <c r="F62" i="32"/>
  <c r="D62" i="32"/>
  <c r="F58" i="32"/>
  <c r="D58" i="32"/>
  <c r="F44" i="32"/>
  <c r="D44" i="32"/>
  <c r="F38" i="32"/>
  <c r="F37" i="32"/>
  <c r="D37" i="32"/>
  <c r="F9" i="32"/>
  <c r="F7" i="32"/>
  <c r="D7" i="32"/>
  <c r="B3" i="9"/>
  <c r="B3" i="4"/>
  <c r="B2" i="12"/>
  <c r="B3" i="1"/>
  <c r="C2" i="29"/>
  <c r="E15" i="22"/>
  <c r="E17" i="22"/>
  <c r="G15" i="22"/>
  <c r="G17" i="22"/>
  <c r="H15" i="22"/>
  <c r="H17" i="22"/>
  <c r="I15" i="22"/>
  <c r="I17" i="22"/>
  <c r="J16" i="24"/>
  <c r="K16" i="24"/>
  <c r="K18" i="24"/>
  <c r="J8" i="24"/>
  <c r="C8" i="24"/>
  <c r="I9" i="24"/>
  <c r="I10" i="24"/>
  <c r="I11" i="24"/>
  <c r="I13" i="24"/>
  <c r="I16" i="24"/>
  <c r="I18" i="24"/>
  <c r="I14" i="24"/>
  <c r="J13" i="22"/>
  <c r="G16" i="24"/>
  <c r="G18" i="24"/>
  <c r="E16" i="24"/>
  <c r="E18" i="24"/>
  <c r="D16" i="24"/>
  <c r="D18" i="24"/>
  <c r="J18" i="24"/>
  <c r="H16" i="24"/>
  <c r="H18" i="24"/>
  <c r="C26" i="19"/>
  <c r="G18" i="15"/>
  <c r="G18" i="16"/>
  <c r="C23" i="14"/>
  <c r="E7" i="8"/>
  <c r="E22" i="8"/>
  <c r="E24" i="11"/>
  <c r="H24" i="11"/>
  <c r="I27" i="11"/>
  <c r="B29" i="11"/>
  <c r="I29" i="11"/>
  <c r="E25" i="11"/>
  <c r="H25" i="11"/>
  <c r="E26" i="11"/>
  <c r="H26" i="11"/>
  <c r="I18" i="11"/>
  <c r="E29" i="11"/>
  <c r="E8" i="2"/>
  <c r="G22" i="2"/>
  <c r="G30" i="2"/>
  <c r="E9" i="2"/>
  <c r="E10" i="2"/>
  <c r="E11" i="2"/>
  <c r="E12" i="2"/>
  <c r="E13" i="2"/>
  <c r="E14" i="2"/>
  <c r="E15" i="2"/>
  <c r="E16" i="2"/>
  <c r="E17" i="2"/>
  <c r="E18" i="2"/>
  <c r="E19" i="2"/>
  <c r="E20" i="2"/>
  <c r="E21" i="2"/>
  <c r="D132" i="32"/>
  <c r="F132" i="32"/>
  <c r="I29" i="1"/>
  <c r="D9" i="22"/>
  <c r="J9" i="22"/>
  <c r="D8" i="22"/>
  <c r="F127" i="32"/>
  <c r="G7" i="32"/>
  <c r="G38" i="32"/>
  <c r="H127" i="32"/>
  <c r="H134" i="32"/>
  <c r="J8" i="22"/>
  <c r="D15" i="22"/>
  <c r="J15" i="22"/>
  <c r="J17" i="22"/>
  <c r="D17" i="22"/>
</calcChain>
</file>

<file path=xl/sharedStrings.xml><?xml version="1.0" encoding="utf-8"?>
<sst xmlns="http://schemas.openxmlformats.org/spreadsheetml/2006/main" count="819" uniqueCount="386">
  <si>
    <r>
      <t xml:space="preserve">INSTRUCTIONS:  The TRAVEL Budget Category Detail Form requires information on conferences/workshops and local travel costs  for which DSHS funding is being requested.  
For </t>
    </r>
    <r>
      <rPr>
        <u/>
        <sz val="10"/>
        <color indexed="8"/>
        <rFont val="Arial Narrow"/>
        <family val="2"/>
      </rPr>
      <t>conferences/workshops</t>
    </r>
    <r>
      <rPr>
        <sz val="10"/>
        <color indexed="8"/>
        <rFont val="Arial Narrow"/>
        <family val="2"/>
      </rPr>
      <t>, the following must be included for all attending for whom DSHS funds are being requested: the name and/or description of the conference/workshop, the justification, the location (city/state), and the number of persons attending. The justification should include how attendance at the conference/workshop will directly benefit the project and why it is necessary to accomplish the project.  Enter the estimated cost of mileage reimbursement, airfare, meals, lodging, and incidental costs.   
For</t>
    </r>
    <r>
      <rPr>
        <u/>
        <sz val="10"/>
        <color indexed="8"/>
        <rFont val="Arial Narrow"/>
        <family val="2"/>
      </rPr>
      <t xml:space="preserve"> local trave</t>
    </r>
    <r>
      <rPr>
        <sz val="10"/>
        <color indexed="8"/>
        <rFont val="Arial Narrow"/>
        <family val="2"/>
      </rPr>
      <t xml:space="preserve">l, the justification or purpose of the local travel, the estimated number of miles to be traveled for the budget period, the mileage reimbursement rate, and any incidental costs.  The "Mileage Costs" will be calculated automatically as well as "Total" costs. The justification should include who or what position classification(s) will be traveling and why local travel is necessary to accomplish the project.  </t>
    </r>
  </si>
  <si>
    <t>FORM I - 7 Indirect Costs, Example and Instructions</t>
  </si>
  <si>
    <r>
      <t>Applies only to governmental entities</t>
    </r>
    <r>
      <rPr>
        <sz val="10"/>
        <color indexed="8"/>
        <rFont val="Arial Narrow"/>
        <family val="2"/>
      </rPr>
      <t xml:space="preserve">. The respondent’s current central service cost  rate or indirect cost rate based on a rate proposal prepared in accordance with OMB Circular A-87.  </t>
    </r>
    <r>
      <rPr>
        <b/>
        <sz val="10"/>
        <color indexed="8"/>
        <rFont val="Arial Narrow"/>
        <family val="2"/>
      </rPr>
      <t xml:space="preserve">Attach a copy of Certification of Cost Allocation Plan or Certification of Indirect Costs.  
</t>
    </r>
    <r>
      <rPr>
        <b/>
        <u/>
        <sz val="10"/>
        <color indexed="8"/>
        <rFont val="Arial Narrow"/>
        <family val="2"/>
      </rPr>
      <t>Note:</t>
    </r>
    <r>
      <rPr>
        <sz val="10"/>
        <color indexed="8"/>
        <rFont val="Arial Narrow"/>
        <family val="2"/>
      </rPr>
      <t xml:space="preserve"> Governmental entities with only a Central Service Cost Rate must also include the indirect cost of the governmental units department (i.e. Health Department).  In this case indirect costs will be comprised of central service costs (determined by applying the rate) and the indirect costs of the governmental department.  The allocation of indirect costs must be addressed in Part V - Indirect Cost Allocation of the Cost Allocation Plan that is submitted to DSHS.</t>
    </r>
  </si>
  <si>
    <r>
      <t>Applies only to governmental entities</t>
    </r>
    <r>
      <rPr>
        <sz val="10"/>
        <color indexed="8"/>
        <rFont val="Arial Narrow"/>
        <family val="2"/>
      </rPr>
      <t xml:space="preserve">. The respondent’s current central service cost rate or indirect cost rate based on a rate proposal prepared in accordance with OMB Circular A-87.  </t>
    </r>
    <r>
      <rPr>
        <b/>
        <sz val="10"/>
        <color indexed="8"/>
        <rFont val="Arial Narrow"/>
        <family val="2"/>
      </rPr>
      <t xml:space="preserve">Attach a copy of Certification of Cost Allocation Plan or Certification of Indirect Costs.  
</t>
    </r>
    <r>
      <rPr>
        <b/>
        <u/>
        <sz val="10"/>
        <color indexed="8"/>
        <rFont val="Arial Narrow"/>
        <family val="2"/>
      </rPr>
      <t>Note:</t>
    </r>
    <r>
      <rPr>
        <sz val="10"/>
        <color indexed="8"/>
        <rFont val="Arial Narrow"/>
        <family val="2"/>
      </rPr>
      <t xml:space="preserve"> Governmental units with only a Central Service Cost Rate must also include the indirect cost of the governmental units department (i.e. Health Department).  In this case indirect costs will be comprised of central service costs (determined by applying the rate) and the indirect costs of the governmental department.  The allocation of indirect costs must be addressed in Part V - Indirect Cost Allocation of the Cost Allocation Plan that is submitted to DSHS.</t>
    </r>
  </si>
  <si>
    <r>
      <t xml:space="preserve">INSTRUCTIONS: </t>
    </r>
    <r>
      <rPr>
        <i/>
        <sz val="8"/>
        <color indexed="8"/>
        <rFont val="Helvetica"/>
        <family val="2"/>
      </rPr>
      <t xml:space="preserve"> OMB Circular A-87 permits States, Local and Indian Tribal Governments to prepare central service and indirect cost rate proposals in accordance with the requirements of the Circular and maintain the proposal and related supporting documentation for audit.  The Circular goes on to state that no rate shall be acceptable unless such costs have been certified by the governmental unit using the Certificate of Cost Allocation Plan or Certificate of Indirect Costs as set forth in Attachments C and E.  The certification forms are also available in the Appendix to the DSHS Contractor's Financial Procedures Manual (CFPM) available on the internet at: http://www.dshs.state.tx.us/contracts/
</t>
    </r>
    <r>
      <rPr>
        <b/>
        <i/>
        <sz val="8"/>
        <color indexed="8"/>
        <rFont val="Helvetica"/>
        <family val="2"/>
      </rPr>
      <t xml:space="preserve">NOTE: </t>
    </r>
    <r>
      <rPr>
        <i/>
        <sz val="8"/>
        <color indexed="8"/>
        <rFont val="Helvetica"/>
        <family val="2"/>
      </rPr>
      <t xml:space="preserve"> Governmental entities must also submit a cost allocation plan as specified in Appendix A of the Contractor's Financial Procedures Manual to DSHS within 60 days of the contract start date.  Governmental entities that only have a central service cost rate must also include the indirect costs of the governmental department.  The allocation of indirect costs of the department must be addressed in Part V - Indirect Cost Allocation of the Cost Allocation Plan that is submitted to DSHS.
</t>
    </r>
  </si>
  <si>
    <t xml:space="preserve">A cost allocation plan.  A cost allocation plan as specified in the DSHS Contractor's Financial Procedures Manual (CFPM), Appendix A  must be submitted to DSHS within 60 days of the contract start date.  The CFPM is available on the following internet web link:  http://www.dshs.state.tx.us/contracts/
</t>
  </si>
  <si>
    <r>
      <t xml:space="preserve">Identify the types of costs that are included in your organizations indirect cost rate or cost allocation plan: </t>
    </r>
    <r>
      <rPr>
        <sz val="10"/>
        <rFont val="Arial"/>
        <family val="2"/>
      </rPr>
      <t xml:space="preserve">Salary/expenses of - executive office staff (CEO, CFO), accounting office, personnel office; depreciation; facility maintenance; utility costs; general liability and property insurance; </t>
    </r>
  </si>
  <si>
    <t xml:space="preserve">A cost allocation plan.  A cost allocation plan as specified in the DSHS Contractor's Financial Procedures Manual (CFPM), Appendix A  must be submitted to DSHS within 60 days of the contract start date.  The CFPM is available on the following internet web link: 
http://www.dshs.state.tx.us/contracts/
</t>
  </si>
  <si>
    <t>Identify the types of costs that are included in your organizations indirect cost rate or cost allocation plan:</t>
  </si>
  <si>
    <t>Columns 2 - 6:</t>
  </si>
  <si>
    <r>
      <t xml:space="preserve">This form must reflect funding from all sources </t>
    </r>
    <r>
      <rPr>
        <b/>
        <u/>
        <sz val="10"/>
        <rFont val="Arial"/>
        <family val="2"/>
      </rPr>
      <t>that support the project described in this RFP</t>
    </r>
    <r>
      <rPr>
        <b/>
        <sz val="10"/>
        <rFont val="Arial"/>
        <family val="2"/>
      </rPr>
      <t>.</t>
    </r>
    <r>
      <rPr>
        <sz val="10"/>
        <rFont val="Arial"/>
        <family val="2"/>
      </rPr>
      <t xml:space="preserve">  See "Detailed Budget Category Forms, General Information" for definitions of the cost categories.  For purposes of this form, the column headings have the following meanings:</t>
    </r>
  </si>
  <si>
    <t>Total Amount Requested for Supplies:</t>
  </si>
  <si>
    <t>Office Supplies</t>
  </si>
  <si>
    <t>Consumable items needed to support Family Planning clinic services; no item has a unit cost greater than $499.  Office supplies used in general administration offices should be budgeted under the Indirect Cost category.</t>
  </si>
  <si>
    <t>Total Cost</t>
  </si>
  <si>
    <t>Pharmaceuticals</t>
  </si>
  <si>
    <t xml:space="preserve">Consumable items needed to support Family Planning clinic services; no item has a unit cost greater than $499.  </t>
  </si>
  <si>
    <t>FORM I-5: CONTRACTUAL Budget Category Detail Form</t>
  </si>
  <si>
    <t xml:space="preserve">agency or institution of higher education, letter(s) of good standing are not required.  DO NOT include non-project related funding in column 3. </t>
  </si>
  <si>
    <t>DSHS:</t>
  </si>
  <si>
    <t>State Services</t>
  </si>
  <si>
    <t>Direct Federal Funds</t>
  </si>
  <si>
    <t>Part A,C,D,F</t>
  </si>
  <si>
    <t>Other HIV</t>
  </si>
  <si>
    <t>DSHS</t>
  </si>
  <si>
    <t>List contracts for services related to the scope of work that is to be provided by a third party.  If a third party is not yet identified, describe the service to be contracted and show contractors as “To Be Named.”  Justification for any contract that delegates a substantial portion of the scope of the project, i.e., $25,000 or 25% of the respondent’s funding request, whichever is greater, must be attached behind this form.</t>
  </si>
  <si>
    <t># of Hours or Units of Service</t>
  </si>
  <si>
    <t xml:space="preserve">              CONTRACTOR NAME              (Agency or Individual)</t>
  </si>
  <si>
    <t>DESCRIPTION OF SERVICES  (Scope of Work)</t>
  </si>
  <si>
    <t>METHOD OF PAYMENT   (Hourly, Unit, or Cost Reimbursement)</t>
  </si>
  <si>
    <t>Form I - 3 Minimum Computer Specifications Form</t>
  </si>
  <si>
    <r>
      <t xml:space="preserve">The following table contains </t>
    </r>
    <r>
      <rPr>
        <u/>
        <sz val="10"/>
        <rFont val="Times New Roman"/>
        <family val="1"/>
      </rPr>
      <t>minimum</t>
    </r>
    <r>
      <rPr>
        <sz val="10"/>
        <rFont val="Times New Roman"/>
        <family val="1"/>
      </rPr>
      <t xml:space="preserve"> computer equipment specifications required for computer equipment purchases approved by the Department of State Health Services. Please see notes on the next page for additional requirements. </t>
    </r>
  </si>
  <si>
    <r>
      <t>Minimum</t>
    </r>
    <r>
      <rPr>
        <b/>
        <sz val="13"/>
        <rFont val="Times New Roman"/>
        <family val="1"/>
      </rPr>
      <t xml:space="preserve"> Computer Equipment Specifications (03/01/2009)</t>
    </r>
  </si>
  <si>
    <t>Intel Dual Core Processor – 2.0 GHz or higher
or AMD Athlon 64 X2 Processor – 2.0 GHz or higher</t>
  </si>
  <si>
    <t>2 GB RAM, 800 MHz or higher</t>
  </si>
  <si>
    <t>256 MB RAM  PCI Express or AGP or higher</t>
  </si>
  <si>
    <t>80 GB SATA 7200RPM or higher</t>
  </si>
  <si>
    <t>USB Ports</t>
  </si>
  <si>
    <t>Four USB 2.0 Ports or higher</t>
  </si>
  <si>
    <t>SATA CD ROM drive (52X speed or higher) or higher</t>
  </si>
  <si>
    <t xml:space="preserve">Business Audio Speakers or higher  </t>
  </si>
  <si>
    <t>USB Keyboard</t>
  </si>
  <si>
    <t>2-Button USB Optical Scroll Mouse or higher</t>
  </si>
  <si>
    <t>Windows® XP Professional (SP2 or newer*)</t>
  </si>
  <si>
    <t>17 inch Color LCD Monitor VGA or DVI or higher (optional)</t>
  </si>
  <si>
    <t>4Yr Ltd NBD Warranty On-Site Service or higher</t>
  </si>
  <si>
    <t>* Operating systems must be Professional or Business Editions</t>
  </si>
  <si>
    <t>a.) A complete system price shall not exceed $1,500.00 for a desktop/laptop system.  Please submit justification when the purchase cost for a system exceeds these limits.</t>
  </si>
  <si>
    <r>
      <t xml:space="preserve">If you need additional information, please contact </t>
    </r>
    <r>
      <rPr>
        <i/>
        <sz val="12"/>
        <rFont val="Times New Roman"/>
        <family val="1"/>
      </rPr>
      <t>Austin Metro Branch Manager, Information Technology Section, 512-458-7271</t>
    </r>
  </si>
  <si>
    <r>
      <t>Minimum</t>
    </r>
    <r>
      <rPr>
        <b/>
        <sz val="12"/>
        <rFont val="Times New Roman"/>
        <family val="1"/>
      </rPr>
      <t xml:space="preserve"> Laptop Equipment Specifications (03/01/2009)</t>
    </r>
  </si>
  <si>
    <t>Intel Dual Core Processor – 2.0 GHz or higher</t>
  </si>
  <si>
    <t>or AMD Athlon X2 Processor – 1.8 GHz or higher</t>
  </si>
  <si>
    <t>128 MB RAM  PCI Express or AGP or higher</t>
  </si>
  <si>
    <t>60 GB SATA 5200RPM or higher</t>
  </si>
  <si>
    <t>Wireless Adapter</t>
  </si>
  <si>
    <t>802.11 b/g or higher (optional)</t>
  </si>
  <si>
    <t>Modem</t>
  </si>
  <si>
    <t>Internal 56K (optional)</t>
  </si>
  <si>
    <t>Sound Blaster Compatible with Internal Speakers</t>
  </si>
  <si>
    <t>Business Audio Speakers or higher (optional)</t>
  </si>
  <si>
    <t>USB Keyboard (optional)</t>
  </si>
  <si>
    <t>2-Button USB Optical Scroll Mouse or higher (optional)</t>
  </si>
  <si>
    <t>13 inch WXGA Color LCD Monitor or higher</t>
  </si>
  <si>
    <t>a.) A complete system price shall not exceed $1,500.00 for a laptop system.  Please submit justification when the purchase cost for a system exceeds these limits.</t>
  </si>
  <si>
    <t xml:space="preserve">                          Total Amount Requested for CONTRACTUAL:</t>
  </si>
  <si>
    <t>FORM I-5: CONTRACTUAL Budget Category Detail Form Example</t>
  </si>
  <si>
    <t>FORM I-4: SUPPLIES Budget Category Detail Form Example</t>
  </si>
  <si>
    <t xml:space="preserve">Dr. Bob Gilly, D. O. </t>
  </si>
  <si>
    <t>Oversees medical services.</t>
  </si>
  <si>
    <t>Medical director required by DSHS.</t>
  </si>
  <si>
    <t>Unit Cost</t>
  </si>
  <si>
    <t>month</t>
  </si>
  <si>
    <t>HOURLY / UNIT RATE (If Applicable)</t>
  </si>
  <si>
    <t xml:space="preserve">Dr. James Paul, D. O. </t>
  </si>
  <si>
    <t>Provides health history &amp; physicals.</t>
  </si>
  <si>
    <t>Contract physician at clinics performing medical exams.</t>
  </si>
  <si>
    <t>130 hours / month</t>
  </si>
  <si>
    <t>Dr. Billy Bode, D. O.</t>
  </si>
  <si>
    <t>Provides professional guidance.</t>
  </si>
  <si>
    <t>Medical Consultant</t>
  </si>
  <si>
    <t>Cost Reimbursement</t>
  </si>
  <si>
    <t>N/A</t>
  </si>
  <si>
    <t>Justification for contracts that delegate a substantial portion of the scope of the project, i.e., $25,000 or 25% of the respondent’s funding request whichever is greater, must be attached behind the CONTRACTUAL Budget Category Detail Form.</t>
  </si>
  <si>
    <t>FORM I-1: PERSONNEL Budget Category Instructions</t>
  </si>
  <si>
    <t>FORM I-2: TRAVEL Budget Category Instructions</t>
  </si>
  <si>
    <t xml:space="preserve">FORM I-3: EQUIPMENT AND CONTROLLED ASSETS Budget Category Instructions </t>
  </si>
  <si>
    <t>FORM I-4: SUPPLIES Budget Category Instructions</t>
  </si>
  <si>
    <t>FORM I-5: CONTRACTUAL Budget Category Instructions</t>
  </si>
  <si>
    <t>FORM I-6: OTHER Budget Category Instructions</t>
  </si>
  <si>
    <t xml:space="preserve">FORM I: BUDGET SUMMARY EXAMPLE </t>
  </si>
  <si>
    <r>
      <t>FRINGE BENEFITS:</t>
    </r>
    <r>
      <rPr>
        <sz val="10"/>
        <color indexed="8"/>
        <rFont val="Arial Narrow"/>
        <family val="2"/>
      </rPr>
      <t xml:space="preserve"> Itemize the elements of fringe benefits in this space. </t>
    </r>
  </si>
  <si>
    <t>FORM I - 7 Indirect Costs</t>
  </si>
  <si>
    <t>_____</t>
  </si>
  <si>
    <r>
      <t xml:space="preserve">Describe allocation methodology: </t>
    </r>
    <r>
      <rPr>
        <sz val="10"/>
        <rFont val="Arial"/>
      </rPr>
      <t xml:space="preserve"> 
</t>
    </r>
  </si>
  <si>
    <r>
      <t xml:space="preserve">INSTRUCTIONS: </t>
    </r>
    <r>
      <rPr>
        <i/>
        <sz val="8"/>
        <color indexed="8"/>
        <rFont val="Helvetica"/>
        <family val="2"/>
      </rPr>
      <t>Organizations that have an approved indirect cost rate should complete the section above by marking the box and indicating the rate and base.  A copy of the approved rate agreement that will be in effect during the contract term should be attached to Form I - 7.  If a rate agreement is pending, submit the latest approved agreement.</t>
    </r>
  </si>
  <si>
    <r>
      <t xml:space="preserve">INSTRUCTIONS: </t>
    </r>
    <r>
      <rPr>
        <i/>
        <sz val="8"/>
        <rFont val="Helvetica"/>
        <family val="2"/>
      </rPr>
      <t xml:space="preserve">Organizations that do not use an indirect cost rate must identify the types of costs that will be allocated as indirect costs and the methodology used to allocate these costs in the space provided below.  The costs/methodology must also be disclosed in Part V-Indirect Cost Allocation of the Cost Allocation Plan that is submitted to DSHS. </t>
    </r>
  </si>
  <si>
    <r>
      <t xml:space="preserve">The respondent’s most recent indirect cost rate approved by a federal cognizant agency or state single audit coordinating agency.  </t>
    </r>
    <r>
      <rPr>
        <b/>
        <sz val="10"/>
        <color indexed="8"/>
        <rFont val="Arial Narrow"/>
        <family val="2"/>
      </rPr>
      <t xml:space="preserve">Expired rate agreements are not acceptable.  Attach a copy of the rate agreement to this form (Form I - 7 Indirect)  </t>
    </r>
    <r>
      <rPr>
        <sz val="10"/>
        <color indexed="8"/>
        <rFont val="Arial Narrow"/>
        <family val="2"/>
      </rPr>
      <t xml:space="preserve">   </t>
    </r>
    <r>
      <rPr>
        <b/>
        <sz val="10"/>
        <color indexed="8"/>
        <rFont val="Arial Narrow"/>
        <family val="2"/>
      </rPr>
      <t xml:space="preserve"> </t>
    </r>
  </si>
  <si>
    <t>_______ %</t>
  </si>
  <si>
    <t xml:space="preserve">BASE: </t>
  </si>
  <si>
    <t>Indicate the rate and the base it applies to:</t>
  </si>
  <si>
    <r>
      <t xml:space="preserve">Type of rate: </t>
    </r>
    <r>
      <rPr>
        <i/>
        <sz val="10"/>
        <rFont val="Arial"/>
        <family val="2"/>
      </rPr>
      <t>(central service or indirect)</t>
    </r>
    <r>
      <rPr>
        <b/>
        <sz val="10"/>
        <rFont val="Arial"/>
        <family val="2"/>
      </rPr>
      <t xml:space="preserve">
BASE:</t>
    </r>
  </si>
  <si>
    <t>X</t>
  </si>
  <si>
    <r>
      <t xml:space="preserve">BASE:  </t>
    </r>
    <r>
      <rPr>
        <sz val="10"/>
        <rFont val="Arial"/>
        <family val="2"/>
      </rPr>
      <t>Modified total direct, including subgrants and subcontracts up to the first $25,000; excluding equipment, capital equipment, as well as the portion of each subgrant and subcontract in excess of $25,000.</t>
    </r>
  </si>
  <si>
    <r>
      <t xml:space="preserve">Type of rate: </t>
    </r>
    <r>
      <rPr>
        <sz val="10"/>
        <rFont val="Arial"/>
        <family val="2"/>
      </rPr>
      <t>Central Service</t>
    </r>
    <r>
      <rPr>
        <b/>
        <sz val="10"/>
        <rFont val="Arial"/>
        <family val="2"/>
      </rPr>
      <t xml:space="preserve">
BASE: </t>
    </r>
    <r>
      <rPr>
        <sz val="10"/>
        <rFont val="Arial"/>
        <family val="2"/>
      </rPr>
      <t>Direct Salary and Wages</t>
    </r>
  </si>
  <si>
    <t>FICA, Worker's Comp, Retirement Plan, Health Insurance</t>
  </si>
  <si>
    <t xml:space="preserve">INSTRUCTIONS:  List the general types of costs that comprise your organizations fringe benefits.  The fringe benefit rate should be based on your organizations actual experience.  The fringe benefit rate is typically calculated by dividing your organizations total fringe benefit costs by total  wage/salary costs.  Enter your organizations fringe benefit rate on the budget sheet; the total fringe benefit amount will be automatically calculated by multiplying the rate times the salary total. </t>
  </si>
  <si>
    <r>
      <t xml:space="preserve">Name and address of all parties; A detailed description of the services to be provided; Measurable method and rate of payment and total amount of contract; Clearly defined and executable termination clause; </t>
    </r>
    <r>
      <rPr>
        <b/>
        <u/>
        <sz val="10"/>
        <color indexed="8"/>
        <rFont val="Arial Narrow"/>
        <family val="2"/>
      </rPr>
      <t>Beginning and ending dates that coincide with the dates of the applicable Program Attachment(s) or cover a</t>
    </r>
    <r>
      <rPr>
        <b/>
        <u/>
        <sz val="10"/>
        <rFont val="Arial Narrow"/>
        <family val="2"/>
      </rPr>
      <t xml:space="preserve"> term within the beginning and ending dates of the applicable Program Attachment(s); Access to inspect the work and the premises on which any work is performed, in accordance with the General Provisions; and a copy of these General Provisions and a copy of the Statement of Work and any Special Provisions in the Program Attachment(s) applicable to the subcontract.</t>
    </r>
  </si>
  <si>
    <r>
      <t>Contractor is responsible to DSHS for the performance</t>
    </r>
    <r>
      <rPr>
        <sz val="10"/>
        <color indexed="8"/>
        <rFont val="Arial Narrow"/>
        <family val="2"/>
      </rPr>
      <t xml:space="preserve"> of any subcontractor. Contractor shall monitor both financial and programmatic performance and maintain pertinent records that shall be available for inspection by DSHS. Contractor shall ensure that subcontractors are fully aware of the requirements placed upon them by state/federal statutes and regulations and under this Contract. Contractor shall not contract with a subcontractor, at any tier, that is debarred or suspended or excluded from or ineligible for participation in federal assistance programs</t>
    </r>
    <r>
      <rPr>
        <b/>
        <sz val="10"/>
        <color indexed="8"/>
        <rFont val="Arial Narrow"/>
        <family val="2"/>
      </rPr>
      <t>. When subcontracting, Contractor is required to meet all applicable HUB requirements.</t>
    </r>
  </si>
  <si>
    <t>FORM I-6: OTHER Budget Category Detail Form</t>
  </si>
  <si>
    <t>Total Amount Requested for Other:</t>
  </si>
  <si>
    <t>Printing</t>
  </si>
  <si>
    <t>DEFINITION:  All other allowable direct costs not listed in any of the above categories are to be included in the “Other” category.  Some of the costs listed below may also be treated as indirect cost.  Their treatment as “Other” (direct) or indirect must be consistent throughout the organization.   Typical costs that may be budgeted in the “Other” category are the approved DSHS program attachment’s share of:</t>
  </si>
  <si>
    <t>*</t>
  </si>
  <si>
    <t>registration fees;</t>
  </si>
  <si>
    <t>patient transportation;</t>
  </si>
  <si>
    <t>training costs, speakers fees and stipends.</t>
  </si>
  <si>
    <t>INSTRUCTIONS:  The OTHER Budget Category Detail Form requires a general description of the service, and the cost.  The justification should include an explanation of the purpose of the service and how it is necessary for the completion of the activity.  The justification should also include a statement of when services will be utilized if other than the full RFP budget period.</t>
  </si>
  <si>
    <t>FORM I: BUDGET SUMMARY (REQUIRED)</t>
  </si>
  <si>
    <t>Cost Categories</t>
  </si>
  <si>
    <t>DSHS Funds</t>
  </si>
  <si>
    <t>Direct Federal</t>
  </si>
  <si>
    <t>Other State</t>
  </si>
  <si>
    <t>Local Funding</t>
  </si>
  <si>
    <t>Funds</t>
  </si>
  <si>
    <t>Requested</t>
  </si>
  <si>
    <t>Agency Funds*</t>
  </si>
  <si>
    <t>Sources</t>
  </si>
  <si>
    <t>(1)</t>
  </si>
  <si>
    <t>(2)</t>
  </si>
  <si>
    <t>(3)</t>
  </si>
  <si>
    <t>(4)</t>
  </si>
  <si>
    <t>(5)</t>
  </si>
  <si>
    <t>(6)</t>
  </si>
  <si>
    <t>A.</t>
  </si>
  <si>
    <t>Personnel</t>
  </si>
  <si>
    <t>B.</t>
  </si>
  <si>
    <t>Fringe Benefits</t>
  </si>
  <si>
    <t>C.</t>
  </si>
  <si>
    <t>Travel</t>
  </si>
  <si>
    <t>D.</t>
  </si>
  <si>
    <t>Equipment</t>
  </si>
  <si>
    <t>E.</t>
  </si>
  <si>
    <t>Supplies</t>
  </si>
  <si>
    <t>F.</t>
  </si>
  <si>
    <t>Contractual</t>
  </si>
  <si>
    <t>G.</t>
  </si>
  <si>
    <t>H.</t>
  </si>
  <si>
    <t>Other</t>
  </si>
  <si>
    <t>I.</t>
  </si>
  <si>
    <t>Total Direct Costs</t>
  </si>
  <si>
    <t>J.</t>
  </si>
  <si>
    <t>Indirect Costs</t>
  </si>
  <si>
    <t>K.</t>
  </si>
  <si>
    <t>Program Income - Projected Earnings</t>
  </si>
  <si>
    <t>Indirect costs are based on (mark the statement that is accurate):</t>
  </si>
  <si>
    <t xml:space="preserve">*Letter(s) of good standing that validate the respondent’s programmatic, administrative, and financial capability must be placed </t>
  </si>
  <si>
    <t xml:space="preserve">after this form if respondent receives any funding from state agencies other than DSHS related to this project.   If the respondent is a state </t>
  </si>
  <si>
    <t>Total (Sum of H and I)</t>
  </si>
  <si>
    <t>FORM I: BUDGET SUMMARY INSTRUCTIONS</t>
  </si>
  <si>
    <t>An accurate budget plan is essential to achieve the performance measures and work plan set out in the narrative portion of the proposal.  All respondents must complete the budget summary form.  Be sure to refer to the appropriate sections in the RFP for program-specific allowable and unallowable costs.</t>
  </si>
  <si>
    <t>Column 1:</t>
  </si>
  <si>
    <t>PROGRAM INCOME</t>
  </si>
  <si>
    <t>DSHS’s Share of Funding</t>
  </si>
  <si>
    <t xml:space="preserve">  X   Total Program Income Collected   =   DSHS’s Share of Program Income</t>
  </si>
  <si>
    <t>DSHS’s Share of Funding + Other Funding Sources</t>
  </si>
  <si>
    <t>Contractor must disburse program income rebates, refunds, contract settlements, audit recoveries and interest earned on such funds before requesting cash payments including advance payments from DSHS.</t>
  </si>
  <si>
    <t>(7)</t>
  </si>
  <si>
    <t>INSTRUCTIONS:</t>
  </si>
  <si>
    <r>
      <t>Projected Earnings.</t>
    </r>
    <r>
      <rPr>
        <sz val="10"/>
        <rFont val="Arial"/>
        <family val="2"/>
      </rPr>
      <t xml:space="preserve">  Respondent must enter on the BUDGET SUMMARY form the estimated amount of program income that is expected to be generated during the budget period.</t>
    </r>
  </si>
  <si>
    <t>Examples Of Program Income</t>
  </si>
  <si>
    <r>
      <t>·</t>
    </r>
    <r>
      <rPr>
        <sz val="7"/>
        <color indexed="8"/>
        <rFont val="Times New Roman"/>
        <family val="1"/>
      </rPr>
      <t xml:space="preserve">         </t>
    </r>
    <r>
      <rPr>
        <i/>
        <sz val="10"/>
        <color indexed="8"/>
        <rFont val="Arial Narrow"/>
        <family val="2"/>
      </rPr>
      <t>Tuition and fees when the course of instruction is developed, sponsored, and supported by DSHS contract;</t>
    </r>
  </si>
  <si>
    <r>
      <t>·</t>
    </r>
    <r>
      <rPr>
        <sz val="7"/>
        <color indexed="8"/>
        <rFont val="Times New Roman"/>
        <family val="1"/>
      </rPr>
      <t xml:space="preserve">         </t>
    </r>
    <r>
      <rPr>
        <i/>
        <sz val="10"/>
        <color indexed="8"/>
        <rFont val="Arial Narrow"/>
        <family val="2"/>
      </rPr>
      <t>Sale of items fabricated or developed under the contract supported activity;</t>
    </r>
  </si>
  <si>
    <r>
      <t>·</t>
    </r>
    <r>
      <rPr>
        <sz val="7"/>
        <color indexed="8"/>
        <rFont val="Times New Roman"/>
        <family val="1"/>
      </rPr>
      <t xml:space="preserve">         </t>
    </r>
    <r>
      <rPr>
        <i/>
        <sz val="10"/>
        <color indexed="8"/>
        <rFont val="Arial Narrow"/>
        <family val="2"/>
      </rPr>
      <t>Lease or rental of items fabricated or developed under the contract supported activity; and</t>
    </r>
  </si>
  <si>
    <r>
      <t>·</t>
    </r>
    <r>
      <rPr>
        <sz val="7"/>
        <color indexed="8"/>
        <rFont val="Times New Roman"/>
        <family val="1"/>
      </rPr>
      <t xml:space="preserve">         </t>
    </r>
    <r>
      <rPr>
        <i/>
        <sz val="10"/>
        <color indexed="8"/>
        <rFont val="Arial Narrow"/>
        <family val="2"/>
      </rPr>
      <t>Rights or royalty payments resulting from patents or copyrights developed or acquired by the contractor.</t>
    </r>
  </si>
  <si>
    <t>FORM I-1: PERSONNEL Budget Category Detail Form</t>
  </si>
  <si>
    <t>     </t>
  </si>
  <si>
    <t>Functional Title + Code</t>
  </si>
  <si>
    <t>Certification/</t>
  </si>
  <si>
    <t>License Required</t>
  </si>
  <si>
    <t>Total Annual</t>
  </si>
  <si>
    <t>Salary</t>
  </si>
  <si>
    <t>Salary Requested</t>
  </si>
  <si>
    <t>for Project</t>
  </si>
  <si>
    <t>Vacant</t>
  </si>
  <si>
    <t>Y/N</t>
  </si>
  <si>
    <t>Justification</t>
  </si>
  <si>
    <t>   </t>
  </si>
  <si>
    <t>Salary Total</t>
  </si>
  <si>
    <t>PERSONNEL</t>
  </si>
  <si>
    <t>FTE's</t>
  </si>
  <si>
    <t>E = Existing or P = Proposed</t>
  </si>
  <si>
    <t>Fringe Benefits Total</t>
  </si>
  <si>
    <t xml:space="preserve">Fringe Benefit Rate % </t>
  </si>
  <si>
    <t>FRINGE BENEFITS</t>
  </si>
  <si>
    <t>Program Director (E)</t>
  </si>
  <si>
    <t>CPS</t>
  </si>
  <si>
    <t>N</t>
  </si>
  <si>
    <t>Provides programmatic oversight and programmatic accountability of organization.</t>
  </si>
  <si>
    <t>Case Manager (P)</t>
  </si>
  <si>
    <t>LMSW</t>
  </si>
  <si>
    <t>Provides case management services and training.</t>
  </si>
  <si>
    <t>Outreach Counselor (E)</t>
  </si>
  <si>
    <t>LCDC</t>
  </si>
  <si>
    <t>Y</t>
  </si>
  <si>
    <t>Provides outreach/case management services.</t>
  </si>
  <si>
    <t>DEFINITION:  Fringe benefits are allowances and services provided by the organization to its employees as compensation in addition to regular salaries and wages.  Fringe benefits include but are not limited to the cost of employee insurance, pensions, and unemployment benefit plans.  The cost of fringe benefits is allowable (in proportion to the amount of time or effort employees devote to the grant funded project), to the extent that the benefits are reasonable and are incurred under formally established and consistently applied policies of the organization.</t>
  </si>
  <si>
    <t>FORM I-2: TRAVEL Budget Category Detail Form</t>
  </si>
  <si>
    <t>Mileage</t>
  </si>
  <si>
    <t>Number of</t>
  </si>
  <si>
    <t>(a)</t>
  </si>
  <si>
    <t>(b)</t>
  </si>
  <si>
    <t>Description of</t>
  </si>
  <si>
    <t>Conference/Workshop</t>
  </si>
  <si>
    <t>Location</t>
  </si>
  <si>
    <t>Employees</t>
  </si>
  <si>
    <t>Cost</t>
  </si>
  <si>
    <t>Travel Costs</t>
  </si>
  <si>
    <t>Total</t>
  </si>
  <si>
    <t>Other / Local Travel Costs</t>
  </si>
  <si>
    <t>Conference / Workshop Travel Costs</t>
  </si>
  <si>
    <t>(City, State)</t>
  </si>
  <si>
    <t xml:space="preserve">Attending </t>
  </si>
  <si>
    <t>Airfare</t>
  </si>
  <si>
    <t>Meals</t>
  </si>
  <si>
    <t>Lodging</t>
  </si>
  <si>
    <t>Incidental Costs</t>
  </si>
  <si>
    <t>Total for Conference / Workshop Travel</t>
  </si>
  <si>
    <t>Number of Miles</t>
  </si>
  <si>
    <t xml:space="preserve"> (a) + (b)</t>
  </si>
  <si>
    <t>Mileage Reimbursement Rate</t>
  </si>
  <si>
    <t xml:space="preserve"> Other / Local Travel Costs:</t>
  </si>
  <si>
    <t>Conference / Workshop Travel Costs:</t>
  </si>
  <si>
    <t>Total Travel Costs:</t>
  </si>
  <si>
    <t>Respondent's Travel Policy</t>
  </si>
  <si>
    <t>State of Texas Travel Policy</t>
  </si>
  <si>
    <t>$</t>
  </si>
  <si>
    <t>TRAVEL NOTE - ALL OUT OF STATE TRAVEL MUST HAVE DSHS PRIOR APPROVAL</t>
  </si>
  <si>
    <t xml:space="preserve">Mileage   </t>
  </si>
  <si>
    <t>Total for Other / Local Travel</t>
  </si>
  <si>
    <t>Indicate Policy Used:</t>
  </si>
  <si>
    <t>Community Planning Meetings</t>
  </si>
  <si>
    <t>Clinic Services Director to attend Family Planning Committee meetings.</t>
  </si>
  <si>
    <t>Austin, TX</t>
  </si>
  <si>
    <t xml:space="preserve">FORM I-3: EQUIPMENT AND CONTROLLED ASSETS Budget Category </t>
  </si>
  <si>
    <t>Detail Form</t>
  </si>
  <si>
    <t>TOTAL</t>
  </si>
  <si>
    <t>FORM I-1: PERSONNEL Budget Category Detail Form Example</t>
  </si>
  <si>
    <t>FORM I-2: TRAVEL Budget Category Detail Form Example</t>
  </si>
  <si>
    <t>Decription of Item</t>
  </si>
  <si>
    <t>Number of Units</t>
  </si>
  <si>
    <t>Total Amount Requested for Equipment:</t>
  </si>
  <si>
    <t>Purpose &amp; Justification</t>
  </si>
  <si>
    <t>Itemize, describe and justify the list below.  Attach complete specifications or a copy of the purchase order.  See attached example for equipment definition and detailed instructions to complete this form.</t>
  </si>
  <si>
    <t>Phone Master Professional Autodialing Voice Organization-to-client Communication System, with 2 year warranty.</t>
  </si>
  <si>
    <t>Phone system will confirm appointments and make autodial phone calls for outreach events.  Reduction in staff time for follow-up calls and reduction in marketing/advertising expenses.</t>
  </si>
  <si>
    <t>Cost Per Unit</t>
  </si>
  <si>
    <t xml:space="preserve"> </t>
  </si>
  <si>
    <t xml:space="preserve">INSTRUCTIONS:  Enter the following information on the EQUIPMENT AND CONTROLLED ASSETS  Budget Category Detail Form for each type of equipment item: description of each item, the cost per unit, the number of units to be purchased, the total amount for the line item (multiply the cost per unit by the number of units), state the purpose for the item(s) and why the equipment is necessary and how the respondent determined or will determine that the cost is reasonable.  Attach a complete specification or a copy of the purchase order.  </t>
  </si>
  <si>
    <t>EXAMPLES OF EQUIPMENT DESCRIPTIONS</t>
  </si>
  <si>
    <r>
      <t xml:space="preserve">Remember:  </t>
    </r>
    <r>
      <rPr>
        <sz val="10"/>
        <color indexed="8"/>
        <rFont val="Arial Narrow"/>
        <family val="2"/>
      </rPr>
      <t xml:space="preserve">Equipment is priced </t>
    </r>
    <r>
      <rPr>
        <b/>
        <sz val="10"/>
        <color indexed="8"/>
        <rFont val="Arial Narrow"/>
        <family val="2"/>
      </rPr>
      <t>per unit</t>
    </r>
    <r>
      <rPr>
        <sz val="10"/>
        <color indexed="8"/>
        <rFont val="Arial Narrow"/>
        <family val="2"/>
      </rPr>
      <t xml:space="preserve"> including freight. If you intend to purchase 10 modems @ $95 each, this would be considered a supply item not an equipment item.</t>
    </r>
  </si>
  <si>
    <t>CORRECT EXAMPLES</t>
  </si>
  <si>
    <t>INCORRECT EXAMPLES</t>
  </si>
  <si>
    <t>Computer-850 Mhz Pentium</t>
  </si>
  <si>
    <t>1 @ $2,150</t>
  </si>
  <si>
    <t>(insufficient description/specification)</t>
  </si>
  <si>
    <t>1 @ $250 Laser Jet Printer</t>
  </si>
  <si>
    <t>(This item would be moved to supplies</t>
  </si>
  <si>
    <t>as it is less than $500.00).</t>
  </si>
  <si>
    <t xml:space="preserve">Pentium 4 Processor 2.8 Hz., 800 MHz FBS, 512 MB RAM, 32 MB RAM PCI, 40 GB EIDE 7200RPM, 1.44 MB 3.5 in. floppy drive </t>
  </si>
  <si>
    <t xml:space="preserve">Fat Ethernet 100 Mbps, EIDE CD ROM drive48X, Sound Blaster, Business Audio Speakers, PS/2 Keyboard, PS/2 2-Buttom Mouse, </t>
  </si>
  <si>
    <t>Windows XP Professional with SP2, 17 inch SVGA color monitor .28 mm, support 1024x768 resolution, 3 yr ltd Warranty. 1 @ $1,500</t>
  </si>
  <si>
    <t>24" Zenith Portable TV/VCR Combination;</t>
  </si>
  <si>
    <t xml:space="preserve">Model  #Z12345                                                    </t>
  </si>
  <si>
    <t>1 @ $750</t>
  </si>
  <si>
    <r>
      <t xml:space="preserve">DEFINITION: </t>
    </r>
    <r>
      <rPr>
        <b/>
        <sz val="10"/>
        <rFont val="Arial Narrow"/>
        <family val="2"/>
      </rPr>
      <t>Equipment and Controlled Assets Purchases</t>
    </r>
    <r>
      <rPr>
        <sz val="10"/>
        <rFont val="Arial Narrow"/>
        <family val="2"/>
      </rPr>
      <t xml:space="preserve">.  Equipment means an article of nonexpendable, tangible personal property having a useful lifetime of more than one year and an acquisition cost of $5,000 or more.  Contractor must inventory equipment, and controlled assets, which include, firearms regardless of the acquisition cost, and the following assets with an acquisition cost of $500 or more: desktop and laptop computers, non-portable printers and copiers, emergency management equipment, communication devices and systems, medical and laboratory equipment, and media equipment.   If purchase of equipment is approved in writing by the Department, Contractor is required to initiate the purchase of that equipment in the first quarter of the Contract or Program Attachment term, as applicable.  Failure to initiate the purchase of equipment may result in loss of availability of funds for the purchase of equipment. </t>
    </r>
  </si>
  <si>
    <r>
      <t>NOTE:</t>
    </r>
    <r>
      <rPr>
        <sz val="10"/>
        <color indexed="8"/>
        <rFont val="Arial Narrow"/>
        <family val="2"/>
      </rPr>
      <t xml:space="preserve"> All contracts with the Department of State Health Services require that a written travel policy be maintained by the contracting entity and available for review by DSHS staff upon request.  If a written travel policy is not in place, DSHS’s travel policy will be applied.</t>
    </r>
  </si>
  <si>
    <t>Detail Form Example</t>
  </si>
  <si>
    <t xml:space="preserve">Processor  </t>
  </si>
  <si>
    <t>Memory</t>
  </si>
  <si>
    <t>Video Card</t>
  </si>
  <si>
    <t>Hard Drives</t>
  </si>
  <si>
    <t>Network Adapter (NIC)</t>
  </si>
  <si>
    <t>Fast Ethernet 100 Mbps or higher</t>
  </si>
  <si>
    <t>CDROM</t>
  </si>
  <si>
    <t>Audio Solutions</t>
  </si>
  <si>
    <t>Sound Blaster Compatible</t>
  </si>
  <si>
    <t>Speakers</t>
  </si>
  <si>
    <t>Keyboards</t>
  </si>
  <si>
    <t>Mouse:</t>
  </si>
  <si>
    <t>Operating System</t>
  </si>
  <si>
    <t>Monitor:</t>
  </si>
  <si>
    <t>Hardware Support Services</t>
  </si>
  <si>
    <t>Security</t>
  </si>
  <si>
    <t>Antivirus and Anti-Spyware Software</t>
  </si>
  <si>
    <t>Notes:</t>
  </si>
  <si>
    <t>b.) When contractor budgets are prepared to purchase computer equipment, complete computer equipment specifications, including printers, must be submitted to DSHS.</t>
  </si>
  <si>
    <t>c.) Vendors who assemble systems with generic (clone) computer parts or upgrade components must complete and submit the attached vendor certification to the quote and equipment specifications the vendor presents to the DSHS contractor. The vendor’s certification must be submitted to DSHS along with the contractor’s budget to purchase computer equipment.</t>
  </si>
  <si>
    <t>d.) Due to market volatility, the pricing of computer equipment or peripherals may fluctuate greatly within weeks. The DSHS considers vendor quotations issued greater than 30 days from the current date to be expired or non-current. A DSHS contractor should submit current vendor specifications and quotations to the DSHS with their requests to purchase equipment.</t>
  </si>
  <si>
    <t xml:space="preserve">1) All equipment components shall be new at time of purchase, of current production, and shall include the manufacturer’s standard equipment, accessories (power cords, cables, etc.) and component documentation. </t>
  </si>
  <si>
    <t xml:space="preserve">2) All equipment components shall be one hundred percent (100%) IBM-compatible microcomputers, capable of running the same software, and capable of operating with add-on/options cards designed to run in IBM-compatible microcomputers. </t>
  </si>
  <si>
    <t>3) All equipment shall be certified 100% Microsoft Windows 2003 or higher and Novell Netware 6.5 compatible. All equipment purchased for use as network file servers shall be Microsoft/National Software Testing Laboratories-certified to operate Windows 2003 Advanced Server and Novell-certified to operate as a Netware 6.5 server.</t>
  </si>
  <si>
    <t>4) DSHS is aware problems may develop in computer equipment due to heat generated by the components. The vendor must certify its computer system is designed in such a manner to allow for adequate heat dissipation and the vendor shall repair, replace, or add additional components to systems that have problems that are determined to be heat-related.</t>
  </si>
  <si>
    <t>5) DSHS expects systems and equipment purchased by DSHS contractors will be quality merchandise. Further, we expect the equipment will operate properly at the time of initial installation. DSHS hereby establishes and defines Excessive Failure as a failure rate greater than one percent (1%) of the items specified and provided to a DSHS contractor by the vendor that becomes non-operational and/or unusable during the course of normal operation. All problems must be repaired or replaced at the vendor’s expense, including parts, labor, and any necessary freight or handling charges. If the vendor does not repair and/or replace the defective system(s)/component(s) within twenty-four (24) business hours of notification, the DSHS and/or its contractor shall have the right to take whatever reasonable actions are necessary to repair and/or replace the defective system(s)/components(s), and shall have the right to recover from the vendor all expenses incurred from these actions. Intentional or accidental damage of any system(s) and/or component(s) caused by employees and/or clients and/or acts of nature to the equipment shall not be construed as failure for the purposes of this provision.</t>
  </si>
  <si>
    <t>Authorized Vendor Signature / Date   _______________________________________</t>
  </si>
  <si>
    <t>Printed Name / Title / Phone ______________________________________________</t>
  </si>
  <si>
    <t>Company Name / Address_________________________________________________</t>
  </si>
  <si>
    <t>_______________________________________________________________________</t>
  </si>
  <si>
    <t xml:space="preserve">         Vendor Certification for Computer Equipment Purchased by DSHS Contractor</t>
  </si>
  <si>
    <t xml:space="preserve">          (Attach to Vendor’s computer equipment quote and specifications.)</t>
  </si>
  <si>
    <t>FORM I-4: SUPPLIES Budget Category Detail Form</t>
  </si>
  <si>
    <t>Itemize, describe and justify the supply items listed below.  Costs may be categorized by each general type (i.e., office, computer, medical, client incentives, educational, janitorial, etc.)  See attached example for definition of supplies and detailed instructions to complete this form.</t>
  </si>
  <si>
    <r>
      <t>·</t>
    </r>
    <r>
      <rPr>
        <sz val="7"/>
        <color indexed="8"/>
        <rFont val="Times New Roman"/>
        <family val="1"/>
      </rPr>
      <t xml:space="preserve">         </t>
    </r>
    <r>
      <rPr>
        <i/>
        <sz val="10"/>
        <color indexed="8"/>
        <rFont val="Arial Narrow"/>
        <family val="2"/>
      </rPr>
      <t>Fees for services performed in connection with and during the period of contract support;</t>
    </r>
  </si>
  <si>
    <r>
      <t>·</t>
    </r>
    <r>
      <rPr>
        <sz val="7"/>
        <color indexed="8"/>
        <rFont val="Times New Roman"/>
        <family val="1"/>
      </rPr>
      <t xml:space="preserve">         </t>
    </r>
    <r>
      <rPr>
        <i/>
        <sz val="10"/>
        <color indexed="8"/>
        <rFont val="Arial Narrow"/>
        <family val="2"/>
      </rPr>
      <t>Payments for contract supported services received from patients or third parties, such as Medicaid, Title XX, insurance companies;</t>
    </r>
  </si>
  <si>
    <t>For more information about program income, refer to the General Provisions and the DSHS’s Contractor’s Financial Procedures Manual available on the Internet at: http://www.dshs.state.tx.us/contracts/docs/cfpm.doc.</t>
  </si>
  <si>
    <t>Local travel for case workers</t>
  </si>
  <si>
    <r>
      <t xml:space="preserve">DEFINITION:  The cost of transportation, lodging, meals and related expenses incurred </t>
    </r>
    <r>
      <rPr>
        <u/>
        <sz val="10"/>
        <color indexed="8"/>
        <rFont val="Arial Narrow"/>
        <family val="2"/>
      </rPr>
      <t>by employees</t>
    </r>
    <r>
      <rPr>
        <sz val="10"/>
        <color indexed="8"/>
        <rFont val="Arial Narrow"/>
        <family val="2"/>
      </rPr>
      <t xml:space="preserve"> of the organization while performing duties relevant to the proposed project.  This includes auto mileage paid to employees on the basis of a fixed mileage rate for the use of their personal vehicle.  Costs related to client transportation and registration fees should be classified under the “Other” expense category.  Travel costs incurred by a third party under contract should be included within the terms of the contract and be budgeted under the “Contractual” expense category.  </t>
    </r>
  </si>
  <si>
    <t>DEFINITION: Supplies are defined as consumable items necessary to carry out the services under this Contract including medical supplies, drugs, office supplies, patient educational supplies, software, and any items of tangible personal property other than those defined as equipment above.</t>
  </si>
  <si>
    <t xml:space="preserve"> INSTRUCTIONS:  Enter the following information in the SUPPLIES Budget Category Detail Form for each general category or type of supplies: description of the items and state the purpose for the item(s), why the supplies are necessary and how the respondent determined or will determine that the cost is reasonable.</t>
  </si>
  <si>
    <t>Definitions</t>
  </si>
  <si>
    <t>INSTRUCTIONS:  The CONTRACTUAL Budget Category Detail Form requires names of the individuals or organizations performing the services, a description of the services being contracted, the justification for the contract, the number of hours or units of service to be purchased, the method of reimbursement (cost reimbursement or unit cost), unit cost if applicable and total amount of each subcontract.  Justification should include why respondent intends to contract for the service, why the service is necessary to perform the scope of work and how the respondent will ensure that the cost of the service is reasonable.</t>
  </si>
  <si>
    <t>single audit services if allocated directly to each funding source, otherwise include in "Indirect Costs";</t>
  </si>
  <si>
    <t>equipment rental if used solely on the DSHS project, otherwise include in "Indirect Costs" ;</t>
  </si>
  <si>
    <t>long distance telephone expenses, general telephone expenses should be included in "Indirect Costs";</t>
  </si>
  <si>
    <t>printing and reproduction expenses directly related to the DSHS project;</t>
  </si>
  <si>
    <t>postage and shipping directly related to the DSHS project;</t>
  </si>
  <si>
    <t>contract personnel services for individuals that work solely on activities described in  the DSHS Statement of Work;</t>
  </si>
  <si>
    <t>equipment repairs or service maintenance agreements for equipment used solely on the DSHS funded project;</t>
  </si>
  <si>
    <t>periodicals:</t>
  </si>
  <si>
    <t>advertising that promotes the DSHS project;</t>
  </si>
  <si>
    <t>Registration fee</t>
  </si>
  <si>
    <t>To attend XYZ conference on mm/dd/yyyy, held in city/state.</t>
  </si>
  <si>
    <t>Percentage of Funding</t>
  </si>
  <si>
    <t>Budget</t>
  </si>
  <si>
    <t>The total amount of funds budgeted for the DSHS project.  Category totals will be automatically posted from the detail budget category form.</t>
  </si>
  <si>
    <r>
      <t xml:space="preserve">INSTRUCTIONS:  Enter the following information for each position on the PERSONNEL Budget Category Detail Form:
--  Functional Title, whether the position is existing (E) or proposed (P);
--  FTE's (Full Time Equivalents), enter the number of FTE's for the functional title that will be working on the DSHS funded project; FTE is the total number of hours worked (budgeted) divided by the compensable hours (2080) in a fiscal year. 
-- any certification or license an individual must possess to be qualified for the position;                                                                                     -- the total </t>
    </r>
    <r>
      <rPr>
        <u/>
        <sz val="10"/>
        <color indexed="8"/>
        <rFont val="Arial Narrow"/>
        <family val="2"/>
      </rPr>
      <t>average</t>
    </r>
    <r>
      <rPr>
        <sz val="10"/>
        <color indexed="8"/>
        <rFont val="Arial Narrow"/>
        <family val="2"/>
      </rPr>
      <t xml:space="preserve"> annual salary of FTE's, the amount of DSHS funds requested for this position’s salary (% of time dedicated to the project multiplied by the annual salary);
-- whether the position is vacant or filled;                                                                                                                                                          -- and the justification for the position.  Justification may include a brief description of the position’s primary responsibilities and an explanation for the % of time dedicated to the project, why the position classification is appropriate (including license/certification requirements), and an explanation of reasonableness of the annual salary.</t>
    </r>
  </si>
  <si>
    <t xml:space="preserve">Program Income:  Projected Earnings.  Respondent must estimate the amount of program income that is expected to be generated during the budget period.  The amount budgeted on line K. column 1 should be the total program income that the project will generate.  The proportionate share of program income will automatically allocate under each funding source based on the percentage of funding.  The DSHS share of program income must be used to finance costs of the DSHS funded activity.  Program income budgeted under each funding source is to be used to finance costs that are in addition to those budgeted on lines A through K.  </t>
  </si>
  <si>
    <t>DEFINITION:  Program income is the gross income earned by a contractor’s activities supported in whole or in part by a federal/state contract.  Program income earned as a result of an effort that is jointly funded by DSHS and the contractor is to be shared by DSHS and the contractor.  A program income allocation plan is the means by which DSHS’s share is determined.  The required formula for calculating DSHS share of program income follows:</t>
  </si>
  <si>
    <t>DEFINITION:  The actual cost of salaries and wages of employees devoted to working on activities directly related to the DSHS funded project.  These costs are allowable to the extent that they are reasonable and conform to the established, consistently applied policy of the organization and reflect no more than the time actually devoted to the project.  The salaries and wages of employees that do not work on activities directly related to the DSHS funded project should be allocated as indirect costs and budgeted under the Indirect Cost category.</t>
  </si>
  <si>
    <t>Applicant Name:</t>
  </si>
  <si>
    <r>
      <t xml:space="preserve">Applicant Name: </t>
    </r>
    <r>
      <rPr>
        <u/>
        <sz val="10"/>
        <rFont val="Arial"/>
        <family val="2"/>
      </rPr>
      <t>Apple County Health Department</t>
    </r>
  </si>
  <si>
    <r>
      <t xml:space="preserve">Applicant Name: </t>
    </r>
    <r>
      <rPr>
        <u/>
        <sz val="10"/>
        <color indexed="8"/>
        <rFont val="Arial"/>
        <family val="2"/>
      </rPr>
      <t>Apple County Health Department</t>
    </r>
  </si>
  <si>
    <t>Applicant Name: ____________________________________</t>
  </si>
  <si>
    <t>DEFINITION:   The costs of activities directly associated with carrying out the statement of work that are contracted by the organization to a third party are recoded in the  “Contractual” category.  A contract with a subrecipient must comply with Section 12.13 – Contracts with Subrecipient Subcontractors of the DSHS General Provisions.  The contractor may enter into contracts with subrecipient subcontractors unless restricted or otherwise prohibited in a specific Program Attachment's).  Prior to entering into an agreement equaling $25,000 or twenty-five percent (25%) of a Program Attachment amount, whichever is greater, Contractor shall obtain written approval from DSHS. Contracts with subcontractors shall be in writing and include the following:</t>
  </si>
  <si>
    <t>Description of Item</t>
  </si>
  <si>
    <t>Complete all columns.</t>
  </si>
  <si>
    <t>Enter in columns 2 - 6 on the "Percentage of Funding" line the percentage of support that is being requested from DSHS and from any other of the funding source listed.  The percentage(s) will be applied to the total of each cost category and the respective share of funding will be automatically calculated.  Percentages must total to 100% in column 1.  
Column 2: Federal funds awarded directly to respondent Include Part A, C, D, and F funds. 
Column 3: Include funds from the HIV/SRVS State Services funds.Column 4: Funds awarded to respondent from other State of Texas government agencies.
Column 5: Funds awarded/provided by local governments (city, county, hospital districts, etc)
Column 6: Funds from other HIV sources. (respondents unrestricted funds including private foundations, 
                donations, fundraising, etc)</t>
  </si>
  <si>
    <t>297 Subcontractor Administrative</t>
  </si>
  <si>
    <t>424 Direct Services Costs</t>
  </si>
  <si>
    <t xml:space="preserve">ADMIN &amp; SERVICES SUMMARY </t>
  </si>
  <si>
    <t>Documents, forms, letters, and literature pertaining to programmatic activities.</t>
  </si>
  <si>
    <r>
      <t>Describe allocation methodology:</t>
    </r>
    <r>
      <rPr>
        <sz val="10"/>
        <rFont val="Arial"/>
      </rPr>
      <t xml:space="preserve">  Facility costs, depreciation, utilities, and property insurance costs are captured in a separate cost center and allocated to cost objectives based on square footage occupied by the cost objective.  General administrative office costs are captured in separate cost centers established for each office (i.e. accounting, personnel); the costs are pooled and allocated to benefited cost objectives based on direct salary/wages.  General organization costs (i.e. general liability insurance) are captured in a separate cost center and allocated to all cost objectives of the organization based on direct salary/wages. 
</t>
    </r>
  </si>
  <si>
    <r>
      <t xml:space="preserve">24J Direct Services Costs
</t>
    </r>
    <r>
      <rPr>
        <sz val="10"/>
        <rFont val="Arial"/>
        <family val="2"/>
      </rPr>
      <t xml:space="preserve">Direct service costs of eligible medical and social services to individuals infected with HIV.  Outreach and education costs are eligible expenditures.  Eligible expenditures also include medical and social services include (but are not limited to) ambulatory/outpatient medical care, substance abuse treatment, mental health services, insurance assistance, rental assistance, emergency utility assistance, medications, case management, home care and transportation.  </t>
    </r>
    <r>
      <rPr>
        <b/>
        <sz val="10"/>
        <rFont val="Arial"/>
        <family val="2"/>
      </rPr>
      <t xml:space="preserve">
</t>
    </r>
  </si>
  <si>
    <r>
      <rPr>
        <b/>
        <sz val="10"/>
        <rFont val="Arial"/>
        <family val="2"/>
      </rPr>
      <t>97J Administrative Costs</t>
    </r>
    <r>
      <rPr>
        <sz val="10"/>
        <rFont val="Arial"/>
        <family val="2"/>
      </rPr>
      <t xml:space="preserve">
Costs of administrative activities with contract funds.  Examples are indirect rate expenditures and any travel conducted by the UTMB management staff. 
    </t>
    </r>
  </si>
  <si>
    <t xml:space="preserve">24 J     Direct Services </t>
  </si>
  <si>
    <t>97 J  Administrative</t>
  </si>
  <si>
    <t>Indirect</t>
  </si>
  <si>
    <t>FORM G: Categorical Budget Justification</t>
  </si>
  <si>
    <t xml:space="preserve">MAI Total Budget Justification </t>
  </si>
  <si>
    <t>Non</t>
  </si>
  <si>
    <t>Admin Costs</t>
  </si>
  <si>
    <t xml:space="preserve">  </t>
  </si>
  <si>
    <t>TRAVEL</t>
  </si>
  <si>
    <t>Local Travel</t>
  </si>
  <si>
    <t>EQUIPMENT</t>
  </si>
  <si>
    <t>SUPPLIES</t>
  </si>
  <si>
    <t xml:space="preserve">CONTRACTUAL </t>
  </si>
  <si>
    <t>TOTAL DIRECT COSTS</t>
  </si>
  <si>
    <t>TOTAL BUDGET</t>
  </si>
  <si>
    <t>FRINGE</t>
  </si>
  <si>
    <t>Other Travel</t>
  </si>
  <si>
    <t>OTHER</t>
  </si>
  <si>
    <t>Other Costs</t>
  </si>
  <si>
    <t>**Include copy of travel policy</t>
  </si>
  <si>
    <t>Contractor Travel Policy</t>
  </si>
  <si>
    <r>
      <t xml:space="preserve">Certifcation or License </t>
    </r>
    <r>
      <rPr>
        <b/>
        <sz val="8"/>
        <color indexed="8"/>
        <rFont val="Arial Narrow"/>
        <family val="2"/>
      </rPr>
      <t>(Enter N/A if not required)</t>
    </r>
  </si>
  <si>
    <t>Total Average Monthly Salary/Wage</t>
  </si>
  <si>
    <t>Number of Months</t>
  </si>
  <si>
    <t>Salary/Wages Requested for Project</t>
  </si>
  <si>
    <t>Salary/Wage Total</t>
  </si>
  <si>
    <t>Fringe Benefits Rate %</t>
  </si>
  <si>
    <t>Legal Name of Respondent:</t>
  </si>
  <si>
    <t>Total Amount of indirect costs allocable to the project:</t>
  </si>
  <si>
    <t>Amount:</t>
  </si>
  <si>
    <t>Legal Name of Respondent</t>
  </si>
  <si>
    <r>
      <t xml:space="preserve">424 Direct Services Costs                                                    </t>
    </r>
    <r>
      <rPr>
        <sz val="10"/>
        <rFont val="Arial"/>
        <family val="2"/>
      </rPr>
      <t>Direct services costs of emergency financial assistance pharmacy dispensing fee, food; and transportation</t>
    </r>
  </si>
  <si>
    <t>Contract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</si>
</sst>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8" formatCode="&quot;$&quot;#,##0.00"/>
    <numFmt numFmtId="169" formatCode="&quot;$&quot;#,##0.000"/>
    <numFmt numFmtId="170" formatCode="0.0%"/>
    <numFmt numFmtId="171" formatCode="&quot;$&quot;#,##0"/>
    <numFmt numFmtId="179" formatCode="_(&quot;$&quot;* #,##0_);_(&quot;$&quot;* \(#,##0\);_(&quot;$&quot;* &quot;-&quot;??_);_(@_)"/>
  </numFmts>
  <fonts count="80" x14ac:knownFonts="1">
    <font>
      <sz val="10"/>
      <name val="Arial"/>
    </font>
    <font>
      <sz val="10"/>
      <name val="Arial"/>
    </font>
    <font>
      <b/>
      <sz val="13"/>
      <color indexed="8"/>
      <name val="Arial Black"/>
      <family val="2"/>
    </font>
    <font>
      <b/>
      <sz val="12"/>
      <color indexed="8"/>
      <name val="Arial Black"/>
      <family val="2"/>
    </font>
    <font>
      <sz val="10"/>
      <name val="Arial"/>
      <family val="2"/>
    </font>
    <font>
      <sz val="10"/>
      <name val="Times New Roman"/>
      <family val="1"/>
    </font>
    <font>
      <b/>
      <sz val="10"/>
      <name val="Arial"/>
      <family val="2"/>
    </font>
    <font>
      <b/>
      <sz val="10"/>
      <color indexed="8"/>
      <name val="Arial"/>
      <family val="2"/>
    </font>
    <font>
      <sz val="11"/>
      <name val="Arial"/>
      <family val="2"/>
    </font>
    <font>
      <sz val="11"/>
      <color indexed="8"/>
      <name val="Arial"/>
      <family val="2"/>
    </font>
    <font>
      <sz val="10"/>
      <color indexed="8"/>
      <name val="Arial Narrow"/>
      <family val="2"/>
    </font>
    <font>
      <b/>
      <sz val="10"/>
      <color indexed="8"/>
      <name val="Arial Narrow"/>
      <family val="2"/>
    </font>
    <font>
      <sz val="10"/>
      <color indexed="8"/>
      <name val="Arial"/>
      <family val="2"/>
    </font>
    <font>
      <sz val="8"/>
      <name val="Arial"/>
      <family val="2"/>
    </font>
    <font>
      <b/>
      <sz val="10"/>
      <name val="Arial Black"/>
      <family val="2"/>
    </font>
    <font>
      <sz val="10"/>
      <name val="Arial"/>
      <family val="2"/>
    </font>
    <font>
      <b/>
      <sz val="10"/>
      <name val="Arial"/>
      <family val="2"/>
    </font>
    <font>
      <b/>
      <sz val="11"/>
      <color indexed="8"/>
      <name val="Arial Narrow"/>
      <family val="2"/>
    </font>
    <font>
      <sz val="11"/>
      <name val="Arial"/>
      <family val="2"/>
    </font>
    <font>
      <u/>
      <sz val="10"/>
      <color indexed="8"/>
      <name val="Arial"/>
      <family val="2"/>
    </font>
    <font>
      <b/>
      <u/>
      <sz val="10"/>
      <name val="Arial"/>
      <family val="2"/>
    </font>
    <font>
      <sz val="9"/>
      <color indexed="8"/>
      <name val="Arial Narrow"/>
      <family val="2"/>
    </font>
    <font>
      <sz val="10"/>
      <name val="Arial"/>
      <family val="2"/>
    </font>
    <font>
      <b/>
      <sz val="9"/>
      <color indexed="8"/>
      <name val="Arial Narrow"/>
      <family val="2"/>
    </font>
    <font>
      <b/>
      <sz val="11"/>
      <name val="Arial"/>
      <family val="2"/>
    </font>
    <font>
      <sz val="10"/>
      <name val="Arial Narrow"/>
      <family val="2"/>
    </font>
    <font>
      <sz val="9"/>
      <name val="Arial Narrow"/>
      <family val="2"/>
    </font>
    <font>
      <b/>
      <sz val="9"/>
      <name val="Arial Narrow"/>
      <family val="2"/>
    </font>
    <font>
      <sz val="11"/>
      <color indexed="8"/>
      <name val="Arial Narrow"/>
      <family val="2"/>
    </font>
    <font>
      <b/>
      <sz val="10"/>
      <name val="Arial Narrow"/>
      <family val="2"/>
    </font>
    <font>
      <u/>
      <sz val="10"/>
      <name val="Arial"/>
      <family val="2"/>
    </font>
    <font>
      <b/>
      <sz val="11"/>
      <color indexed="8"/>
      <name val="Arial"/>
      <family val="2"/>
    </font>
    <font>
      <b/>
      <sz val="11"/>
      <name val="Arial"/>
      <family val="2"/>
    </font>
    <font>
      <b/>
      <sz val="11"/>
      <name val="Arial Narrow"/>
      <family val="2"/>
    </font>
    <font>
      <sz val="11"/>
      <name val="Arial Narrow"/>
      <family val="2"/>
    </font>
    <font>
      <b/>
      <u/>
      <sz val="10"/>
      <color indexed="8"/>
      <name val="Arial Narrow"/>
      <family val="2"/>
    </font>
    <font>
      <i/>
      <sz val="10"/>
      <color indexed="8"/>
      <name val="Arial Narrow"/>
      <family val="2"/>
    </font>
    <font>
      <i/>
      <sz val="10"/>
      <name val="Times New Roman"/>
      <family val="1"/>
    </font>
    <font>
      <b/>
      <i/>
      <u/>
      <sz val="10"/>
      <color indexed="8"/>
      <name val="Arial Narrow"/>
      <family val="2"/>
    </font>
    <font>
      <b/>
      <i/>
      <u/>
      <sz val="10"/>
      <name val="Arial Narrow"/>
      <family val="2"/>
    </font>
    <font>
      <i/>
      <sz val="10"/>
      <name val="Arial Narrow"/>
      <family val="2"/>
    </font>
    <font>
      <b/>
      <u/>
      <sz val="11"/>
      <name val="Arial Narrow"/>
      <family val="2"/>
    </font>
    <font>
      <b/>
      <u/>
      <sz val="10"/>
      <name val="Arial Narrow"/>
      <family val="2"/>
    </font>
    <font>
      <b/>
      <sz val="12"/>
      <name val="Arial Narrow"/>
      <family val="2"/>
    </font>
    <font>
      <sz val="12"/>
      <name val="Arial Narrow"/>
      <family val="2"/>
    </font>
    <font>
      <b/>
      <i/>
      <sz val="11"/>
      <color indexed="8"/>
      <name val="Arial Narrow"/>
      <family val="2"/>
    </font>
    <font>
      <sz val="10"/>
      <color indexed="8"/>
      <name val="Symbol"/>
      <family val="1"/>
      <charset val="2"/>
    </font>
    <font>
      <sz val="7"/>
      <color indexed="8"/>
      <name val="Times New Roman"/>
      <family val="1"/>
    </font>
    <font>
      <u/>
      <sz val="10"/>
      <color indexed="12"/>
      <name val="Arial"/>
      <family val="2"/>
    </font>
    <font>
      <b/>
      <sz val="13"/>
      <name val="Arial Black"/>
      <family val="2"/>
    </font>
    <font>
      <u/>
      <sz val="10"/>
      <color indexed="8"/>
      <name val="Arial Narrow"/>
      <family val="2"/>
    </font>
    <font>
      <i/>
      <sz val="10"/>
      <name val="Arial"/>
      <family val="2"/>
    </font>
    <font>
      <b/>
      <i/>
      <sz val="10"/>
      <color indexed="8"/>
      <name val="Arial Narrow"/>
      <family val="2"/>
    </font>
    <font>
      <i/>
      <sz val="8"/>
      <color indexed="8"/>
      <name val="Helvetica"/>
      <family val="2"/>
    </font>
    <font>
      <i/>
      <sz val="8"/>
      <name val="Helvetica"/>
      <family val="2"/>
    </font>
    <font>
      <b/>
      <i/>
      <sz val="8"/>
      <color indexed="8"/>
      <name val="Helvetica"/>
      <family val="2"/>
    </font>
    <font>
      <b/>
      <i/>
      <sz val="8"/>
      <name val="Helvetica"/>
      <family val="2"/>
    </font>
    <font>
      <b/>
      <sz val="14"/>
      <name val="Arial Black"/>
      <family val="2"/>
    </font>
    <font>
      <sz val="14"/>
      <name val="Arial Black"/>
      <family val="2"/>
    </font>
    <font>
      <u/>
      <sz val="10"/>
      <name val="Times New Roman"/>
      <family val="1"/>
    </font>
    <font>
      <sz val="12"/>
      <name val="Times New Roman"/>
      <family val="1"/>
    </font>
    <font>
      <b/>
      <u/>
      <sz val="13"/>
      <name val="Times New Roman"/>
      <family val="1"/>
    </font>
    <font>
      <b/>
      <sz val="13"/>
      <name val="Times New Roman"/>
      <family val="1"/>
    </font>
    <font>
      <sz val="13"/>
      <name val="Arial"/>
      <family val="2"/>
    </font>
    <font>
      <b/>
      <u/>
      <sz val="12"/>
      <name val="Times New Roman"/>
      <family val="1"/>
    </font>
    <font>
      <i/>
      <sz val="12"/>
      <name val="Times New Roman"/>
      <family val="1"/>
    </font>
    <font>
      <b/>
      <sz val="12"/>
      <name val="Times New Roman"/>
      <family val="1"/>
    </font>
    <font>
      <b/>
      <sz val="9.5"/>
      <color indexed="8"/>
      <name val="Arial Narrow"/>
      <family val="2"/>
    </font>
    <font>
      <b/>
      <i/>
      <u/>
      <sz val="10"/>
      <name val="Arial"/>
      <family val="2"/>
    </font>
    <font>
      <b/>
      <sz val="11"/>
      <name val="Times New Roman"/>
      <family val="1"/>
    </font>
    <font>
      <sz val="11"/>
      <name val="Times New Roman"/>
      <family val="1"/>
    </font>
    <font>
      <sz val="10.5"/>
      <name val="Times New Roman"/>
      <family val="1"/>
    </font>
    <font>
      <b/>
      <sz val="10.5"/>
      <name val="Times New Roman"/>
      <family val="1"/>
    </font>
    <font>
      <i/>
      <sz val="10.5"/>
      <name val="Times New Roman"/>
      <family val="1"/>
    </font>
    <font>
      <sz val="10.5"/>
      <name val="Arial"/>
      <family val="2"/>
    </font>
    <font>
      <b/>
      <sz val="10"/>
      <name val="Times New Roman"/>
      <family val="1"/>
    </font>
    <font>
      <b/>
      <sz val="12"/>
      <color indexed="8"/>
      <name val="Arial Narrow"/>
      <family val="2"/>
    </font>
    <font>
      <sz val="12"/>
      <color indexed="8"/>
      <name val="Arial Narrow"/>
      <family val="2"/>
    </font>
    <font>
      <b/>
      <sz val="8"/>
      <color indexed="8"/>
      <name val="Arial Narrow"/>
      <family val="2"/>
    </font>
    <font>
      <b/>
      <sz val="9"/>
      <color rgb="FF000000"/>
      <name val="Arial Narrow"/>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63"/>
        <bgColor indexed="64"/>
      </patternFill>
    </fill>
    <fill>
      <patternFill patternType="solid">
        <fgColor indexed="41"/>
        <bgColor indexed="64"/>
      </patternFill>
    </fill>
    <fill>
      <patternFill patternType="solid">
        <fgColor indexed="13"/>
        <bgColor indexed="64"/>
      </patternFill>
    </fill>
    <fill>
      <patternFill patternType="solid">
        <fgColor theme="0" tint="-0.14999847407452621"/>
        <bgColor indexed="64"/>
      </patternFill>
    </fill>
  </fills>
  <borders count="48">
    <border>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13">
    <xf numFmtId="0" fontId="0"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8" fillId="0" borderId="0" applyNumberFormat="0" applyFill="0" applyBorder="0" applyAlignment="0" applyProtection="0">
      <alignment vertical="top"/>
      <protection locked="0"/>
    </xf>
    <xf numFmtId="0" fontId="4" fillId="0" borderId="0"/>
    <xf numFmtId="0" fontId="4" fillId="0" borderId="0"/>
    <xf numFmtId="0" fontId="4" fillId="0" borderId="0"/>
    <xf numFmtId="9" fontId="1" fillId="0" borderId="0" applyFont="0" applyFill="0" applyBorder="0" applyAlignment="0" applyProtection="0"/>
    <xf numFmtId="9" fontId="4" fillId="0" borderId="0" applyFont="0" applyFill="0" applyBorder="0" applyAlignment="0" applyProtection="0"/>
  </cellStyleXfs>
  <cellXfs count="684">
    <xf numFmtId="0" fontId="0" fillId="0" borderId="0" xfId="0"/>
    <xf numFmtId="0" fontId="0" fillId="0" borderId="0" xfId="0" applyAlignment="1">
      <alignment horizontal="center"/>
    </xf>
    <xf numFmtId="0" fontId="3" fillId="0" borderId="0" xfId="0" applyFont="1" applyAlignment="1">
      <alignment horizontal="center"/>
    </xf>
    <xf numFmtId="0" fontId="4" fillId="0" borderId="0" xfId="0" applyFont="1"/>
    <xf numFmtId="0" fontId="4" fillId="0" borderId="0" xfId="0" applyFont="1" applyAlignment="1">
      <alignment horizontal="justify"/>
    </xf>
    <xf numFmtId="0" fontId="7" fillId="0" borderId="0" xfId="0" applyFont="1" applyAlignment="1">
      <alignment horizontal="justify" wrapText="1"/>
    </xf>
    <xf numFmtId="0" fontId="0" fillId="0" borderId="1" xfId="0" applyBorder="1"/>
    <xf numFmtId="0" fontId="5" fillId="0" borderId="0" xfId="0" applyFont="1"/>
    <xf numFmtId="0" fontId="5" fillId="0" borderId="0" xfId="0" applyFont="1" applyAlignment="1">
      <alignment wrapText="1"/>
    </xf>
    <xf numFmtId="0" fontId="8" fillId="0" borderId="0" xfId="0" applyFont="1" applyBorder="1" applyAlignment="1">
      <alignment horizontal="justify" wrapText="1"/>
    </xf>
    <xf numFmtId="0" fontId="7" fillId="0" borderId="0" xfId="0" applyFont="1" applyAlignment="1">
      <alignment horizontal="center" vertical="center"/>
    </xf>
    <xf numFmtId="0" fontId="15" fillId="0" borderId="0" xfId="0" applyFont="1"/>
    <xf numFmtId="0" fontId="14" fillId="2" borderId="2" xfId="0" applyFont="1" applyFill="1" applyBorder="1" applyAlignment="1">
      <alignment horizontal="center"/>
    </xf>
    <xf numFmtId="0" fontId="0" fillId="0" borderId="0" xfId="0" applyAlignment="1"/>
    <xf numFmtId="0" fontId="10" fillId="0" borderId="0" xfId="0" applyFont="1" applyBorder="1" applyAlignment="1">
      <alignment horizontal="left"/>
    </xf>
    <xf numFmtId="0" fontId="9" fillId="0" borderId="0" xfId="0" applyFont="1" applyBorder="1" applyAlignment="1">
      <alignment horizontal="center" wrapText="1"/>
    </xf>
    <xf numFmtId="0" fontId="9" fillId="0" borderId="3" xfId="0" applyFont="1" applyBorder="1" applyAlignment="1">
      <alignment horizontal="justify" wrapText="1"/>
    </xf>
    <xf numFmtId="0" fontId="9" fillId="0" borderId="3" xfId="0" applyFont="1" applyBorder="1" applyAlignment="1">
      <alignment horizontal="right" wrapText="1"/>
    </xf>
    <xf numFmtId="168" fontId="9" fillId="0" borderId="3" xfId="0" applyNumberFormat="1" applyFont="1" applyBorder="1" applyAlignment="1">
      <alignment horizontal="right" wrapText="1"/>
    </xf>
    <xf numFmtId="0" fontId="9" fillId="0" borderId="4" xfId="0" applyFont="1" applyBorder="1" applyAlignment="1">
      <alignment horizontal="right" wrapText="1"/>
    </xf>
    <xf numFmtId="168" fontId="9" fillId="0" borderId="4" xfId="0" applyNumberFormat="1" applyFont="1" applyBorder="1" applyAlignment="1">
      <alignment horizontal="right" wrapText="1"/>
    </xf>
    <xf numFmtId="0" fontId="16" fillId="0" borderId="0" xfId="0" applyFont="1" applyBorder="1"/>
    <xf numFmtId="0" fontId="17" fillId="0" borderId="0" xfId="0" applyFont="1" applyBorder="1" applyAlignment="1">
      <alignment horizontal="center" wrapText="1"/>
    </xf>
    <xf numFmtId="0" fontId="18" fillId="0" borderId="0" xfId="0" applyFont="1" applyBorder="1" applyAlignment="1">
      <alignment horizontal="center"/>
    </xf>
    <xf numFmtId="8" fontId="9" fillId="0" borderId="0" xfId="0" applyNumberFormat="1" applyFont="1" applyBorder="1" applyAlignment="1">
      <alignment horizontal="center" wrapText="1"/>
    </xf>
    <xf numFmtId="0" fontId="0" fillId="0" borderId="0" xfId="0" applyBorder="1"/>
    <xf numFmtId="0" fontId="5" fillId="0" borderId="0" xfId="0" applyFont="1" applyBorder="1" applyAlignment="1"/>
    <xf numFmtId="0" fontId="0" fillId="0" borderId="0" xfId="0" applyBorder="1" applyAlignment="1"/>
    <xf numFmtId="0" fontId="0" fillId="0" borderId="0" xfId="0" applyBorder="1" applyAlignment="1">
      <alignment horizontal="center"/>
    </xf>
    <xf numFmtId="0" fontId="9" fillId="0" borderId="0" xfId="0" applyFont="1" applyBorder="1" applyAlignment="1">
      <alignment horizontal="justify" wrapText="1"/>
    </xf>
    <xf numFmtId="8" fontId="9" fillId="0" borderId="2" xfId="0" applyNumberFormat="1" applyFont="1" applyBorder="1" applyAlignment="1">
      <alignment horizontal="center" wrapText="1"/>
    </xf>
    <xf numFmtId="10" fontId="12" fillId="0" borderId="2" xfId="0" applyNumberFormat="1" applyFont="1" applyBorder="1" applyAlignment="1">
      <alignment horizontal="center"/>
    </xf>
    <xf numFmtId="0" fontId="12" fillId="0" borderId="4" xfId="0" applyFont="1" applyBorder="1" applyAlignment="1">
      <alignment horizontal="justify" vertical="center" wrapText="1"/>
    </xf>
    <xf numFmtId="0" fontId="12" fillId="0" borderId="3" xfId="0" applyFont="1" applyBorder="1" applyAlignment="1">
      <alignment horizontal="justify" vertical="center" wrapText="1"/>
    </xf>
    <xf numFmtId="0" fontId="0" fillId="0" borderId="0" xfId="0" applyBorder="1" applyAlignment="1">
      <alignment vertical="center"/>
    </xf>
    <xf numFmtId="168" fontId="12" fillId="0" borderId="4" xfId="0" applyNumberFormat="1" applyFont="1" applyBorder="1" applyAlignment="1">
      <alignment horizontal="right" vertical="center" wrapText="1"/>
    </xf>
    <xf numFmtId="0" fontId="9" fillId="0" borderId="4" xfId="0" applyFont="1" applyBorder="1" applyAlignment="1">
      <alignment horizontal="center" vertical="center" wrapText="1"/>
    </xf>
    <xf numFmtId="168" fontId="12" fillId="0" borderId="3" xfId="0" applyNumberFormat="1" applyFont="1" applyBorder="1" applyAlignment="1">
      <alignment horizontal="right" vertical="center" wrapText="1"/>
    </xf>
    <xf numFmtId="0" fontId="9" fillId="0" borderId="3" xfId="0" applyFont="1" applyBorder="1" applyAlignment="1">
      <alignment horizontal="center" vertical="center" wrapText="1"/>
    </xf>
    <xf numFmtId="168" fontId="12" fillId="0" borderId="5" xfId="0" applyNumberFormat="1" applyFont="1" applyBorder="1" applyAlignment="1">
      <alignment horizontal="right" vertical="center" wrapText="1"/>
    </xf>
    <xf numFmtId="0" fontId="9" fillId="0" borderId="5" xfId="0" applyFont="1" applyBorder="1" applyAlignment="1">
      <alignment horizontal="center" vertical="center" wrapText="1"/>
    </xf>
    <xf numFmtId="0" fontId="12" fillId="0" borderId="4" xfId="0" applyFont="1" applyBorder="1" applyAlignment="1">
      <alignment horizontal="left" vertical="center" wrapText="1" readingOrder="1"/>
    </xf>
    <xf numFmtId="0" fontId="12" fillId="0" borderId="6" xfId="0" applyFont="1" applyBorder="1" applyAlignment="1">
      <alignment horizontal="left" vertical="center" wrapText="1" readingOrder="1"/>
    </xf>
    <xf numFmtId="0" fontId="12" fillId="0" borderId="7" xfId="0" applyFont="1" applyBorder="1" applyAlignment="1">
      <alignment horizontal="left" vertical="center" wrapText="1" readingOrder="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0" xfId="0" applyAlignment="1">
      <alignment wrapText="1"/>
    </xf>
    <xf numFmtId="0" fontId="21" fillId="0" borderId="0" xfId="0" applyFont="1" applyAlignment="1">
      <alignment horizontal="justify"/>
    </xf>
    <xf numFmtId="0" fontId="10" fillId="0" borderId="0" xfId="0" applyFont="1" applyAlignment="1">
      <alignment horizontal="justify"/>
    </xf>
    <xf numFmtId="0" fontId="10" fillId="0" borderId="0" xfId="0" applyFont="1" applyAlignment="1">
      <alignment horizontal="left" vertical="center" wrapText="1" readingOrder="1"/>
    </xf>
    <xf numFmtId="0" fontId="10" fillId="0" borderId="0" xfId="0" applyFont="1" applyAlignment="1">
      <alignment horizontal="justify" vertical="center"/>
    </xf>
    <xf numFmtId="0" fontId="15" fillId="0" borderId="0" xfId="0" applyFont="1" applyAlignment="1">
      <alignment vertical="center"/>
    </xf>
    <xf numFmtId="0" fontId="22" fillId="0" borderId="0" xfId="0" applyFont="1" applyAlignment="1">
      <alignment vertical="center"/>
    </xf>
    <xf numFmtId="0" fontId="2" fillId="0" borderId="0" xfId="0" applyFont="1" applyAlignment="1">
      <alignment horizontal="center"/>
    </xf>
    <xf numFmtId="0" fontId="6" fillId="0" borderId="0" xfId="0" applyFont="1" applyAlignment="1">
      <alignment horizontal="justify" wrapText="1"/>
    </xf>
    <xf numFmtId="0" fontId="10" fillId="0" borderId="0" xfId="0" applyFont="1" applyAlignment="1">
      <alignment horizontal="justify" wrapText="1"/>
    </xf>
    <xf numFmtId="0" fontId="6" fillId="0" borderId="0" xfId="0" applyFont="1" applyAlignment="1">
      <alignment horizontal="left" vertical="center" readingOrder="1"/>
    </xf>
    <xf numFmtId="0" fontId="6" fillId="0" borderId="0" xfId="0" applyFont="1" applyAlignment="1">
      <alignment horizontal="center" vertical="center" readingOrder="1"/>
    </xf>
    <xf numFmtId="0" fontId="23" fillId="3" borderId="0" xfId="0" applyFont="1" applyFill="1" applyBorder="1" applyAlignment="1">
      <alignment horizontal="center" vertical="center" wrapText="1"/>
    </xf>
    <xf numFmtId="0" fontId="21" fillId="0" borderId="3" xfId="0" applyFont="1" applyBorder="1" applyAlignment="1">
      <alignment horizontal="justify" wrapText="1"/>
    </xf>
    <xf numFmtId="0" fontId="26" fillId="0" borderId="3" xfId="0" applyFont="1" applyBorder="1" applyAlignment="1">
      <alignment horizontal="left"/>
    </xf>
    <xf numFmtId="0" fontId="6" fillId="0" borderId="0" xfId="0" applyFont="1" applyBorder="1" applyAlignment="1">
      <alignment horizontal="justify" vertical="top" wrapText="1"/>
    </xf>
    <xf numFmtId="0" fontId="21" fillId="0" borderId="4" xfId="0" applyFont="1" applyBorder="1" applyAlignment="1">
      <alignment horizontal="justify" wrapText="1"/>
    </xf>
    <xf numFmtId="0" fontId="0" fillId="0" borderId="0" xfId="0" applyAlignment="1">
      <alignment horizontal="left"/>
    </xf>
    <xf numFmtId="0" fontId="11" fillId="0" borderId="0" xfId="0" applyFont="1" applyBorder="1" applyAlignment="1">
      <alignment horizontal="right" wrapText="1"/>
    </xf>
    <xf numFmtId="0" fontId="0" fillId="0" borderId="0" xfId="0" applyBorder="1" applyAlignment="1">
      <alignment horizontal="center" vertical="center" wrapText="1"/>
    </xf>
    <xf numFmtId="0" fontId="6" fillId="2" borderId="8" xfId="0" applyFont="1" applyFill="1" applyBorder="1" applyAlignment="1">
      <alignment horizontal="justify" vertical="center" wrapText="1"/>
    </xf>
    <xf numFmtId="0" fontId="4" fillId="0" borderId="0" xfId="0" applyFont="1" applyBorder="1"/>
    <xf numFmtId="0" fontId="27" fillId="0" borderId="0" xfId="0" applyFont="1"/>
    <xf numFmtId="0" fontId="4" fillId="0" borderId="0" xfId="0" applyFont="1" applyBorder="1" applyAlignment="1">
      <alignment horizontal="justify" vertical="top" wrapText="1"/>
    </xf>
    <xf numFmtId="0" fontId="17" fillId="0" borderId="0" xfId="0" applyFont="1" applyAlignment="1">
      <alignment horizontal="right"/>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0" xfId="0" applyFont="1" applyFill="1" applyBorder="1" applyAlignment="1">
      <alignment horizontal="center" vertical="top" wrapText="1"/>
    </xf>
    <xf numFmtId="0" fontId="23" fillId="3" borderId="5" xfId="0" applyFont="1" applyFill="1" applyBorder="1" applyAlignment="1">
      <alignment horizontal="center" vertical="center" wrapText="1"/>
    </xf>
    <xf numFmtId="168" fontId="0" fillId="0" borderId="2" xfId="0" applyNumberFormat="1" applyBorder="1" applyAlignment="1">
      <alignment horizontal="center"/>
    </xf>
    <xf numFmtId="0" fontId="11" fillId="0" borderId="0" xfId="0" applyFont="1" applyBorder="1" applyAlignment="1">
      <alignment horizontal="justify" vertical="top" wrapText="1"/>
    </xf>
    <xf numFmtId="0" fontId="25" fillId="0" borderId="0" xfId="0" applyFont="1" applyAlignment="1"/>
    <xf numFmtId="0" fontId="29" fillId="0" borderId="0" xfId="0" applyFont="1" applyAlignment="1"/>
    <xf numFmtId="0" fontId="0" fillId="0" borderId="0" xfId="0" applyAlignment="1">
      <alignment horizontal="left" vertical="center" readingOrder="1"/>
    </xf>
    <xf numFmtId="0" fontId="11" fillId="0" borderId="0" xfId="0" applyFont="1" applyBorder="1" applyAlignment="1">
      <alignment horizontal="right" vertical="center"/>
    </xf>
    <xf numFmtId="168" fontId="10" fillId="0" borderId="3" xfId="0" applyNumberFormat="1" applyFont="1" applyBorder="1" applyAlignment="1">
      <alignment horizontal="left" wrapText="1"/>
    </xf>
    <xf numFmtId="0" fontId="11" fillId="0" borderId="0" xfId="0" applyFont="1" applyBorder="1" applyAlignment="1">
      <alignment horizontal="right" vertical="center" wrapText="1"/>
    </xf>
    <xf numFmtId="0" fontId="5" fillId="0" borderId="0" xfId="0" applyFont="1" applyAlignment="1">
      <alignment vertical="center" wrapText="1"/>
    </xf>
    <xf numFmtId="0" fontId="0" fillId="0" borderId="0" xfId="0" applyAlignment="1">
      <alignment vertical="center"/>
    </xf>
    <xf numFmtId="0" fontId="27" fillId="0" borderId="9" xfId="0" applyFont="1" applyBorder="1" applyAlignment="1">
      <alignment horizontal="center" vertical="top" wrapText="1"/>
    </xf>
    <xf numFmtId="0" fontId="23" fillId="3" borderId="5" xfId="0" applyFont="1" applyFill="1" applyBorder="1" applyAlignment="1">
      <alignment horizontal="center" vertical="top" wrapText="1"/>
    </xf>
    <xf numFmtId="0" fontId="6" fillId="0" borderId="0" xfId="0" applyFont="1" applyAlignment="1">
      <alignment horizontal="center"/>
    </xf>
    <xf numFmtId="0" fontId="4" fillId="0" borderId="4" xfId="0" applyFont="1" applyBorder="1" applyAlignment="1">
      <alignment horizontal="center" vertical="center" wrapText="1"/>
    </xf>
    <xf numFmtId="6" fontId="10" fillId="0" borderId="0" xfId="0" applyNumberFormat="1" applyFont="1" applyBorder="1" applyAlignment="1">
      <alignment horizontal="center" wrapText="1"/>
    </xf>
    <xf numFmtId="0" fontId="4" fillId="0" borderId="0" xfId="0" applyFont="1" applyBorder="1" applyAlignment="1">
      <alignment horizontal="center" vertical="center" wrapText="1"/>
    </xf>
    <xf numFmtId="168" fontId="4" fillId="0" borderId="0" xfId="0" applyNumberFormat="1" applyFont="1" applyBorder="1" applyAlignment="1">
      <alignment horizontal="center" vertical="center" wrapText="1"/>
    </xf>
    <xf numFmtId="8" fontId="4" fillId="0" borderId="2" xfId="0" applyNumberFormat="1" applyFont="1" applyBorder="1" applyAlignment="1">
      <alignment horizontal="center" vertical="center" wrapText="1"/>
    </xf>
    <xf numFmtId="0" fontId="27" fillId="3" borderId="10" xfId="0" applyFont="1" applyFill="1" applyBorder="1" applyAlignment="1">
      <alignment vertical="center" wrapText="1"/>
    </xf>
    <xf numFmtId="0" fontId="27" fillId="3" borderId="11" xfId="0" applyFont="1" applyFill="1" applyBorder="1" applyAlignment="1">
      <alignment vertical="center" wrapText="1"/>
    </xf>
    <xf numFmtId="0" fontId="27" fillId="3" borderId="12" xfId="0" applyFont="1" applyFill="1" applyBorder="1" applyAlignment="1">
      <alignment vertical="center" wrapText="1"/>
    </xf>
    <xf numFmtId="0" fontId="23" fillId="0" borderId="0" xfId="0" applyFont="1" applyBorder="1" applyAlignment="1">
      <alignment horizontal="right" vertical="center" readingOrder="1"/>
    </xf>
    <xf numFmtId="0" fontId="11" fillId="0" borderId="0" xfId="0" applyFont="1" applyAlignment="1">
      <alignment horizontal="right" vertical="center"/>
    </xf>
    <xf numFmtId="8" fontId="17" fillId="0" borderId="2" xfId="0" applyNumberFormat="1" applyFont="1" applyBorder="1" applyAlignment="1">
      <alignment horizontal="center" vertical="center" wrapText="1"/>
    </xf>
    <xf numFmtId="8" fontId="10" fillId="0" borderId="3" xfId="0" applyNumberFormat="1" applyFont="1" applyBorder="1" applyAlignment="1">
      <alignment horizontal="center" vertical="center" wrapText="1"/>
    </xf>
    <xf numFmtId="0" fontId="11" fillId="0" borderId="5" xfId="0" applyFont="1" applyBorder="1" applyAlignment="1">
      <alignment horizontal="center" wrapText="1"/>
    </xf>
    <xf numFmtId="0" fontId="11" fillId="0" borderId="10" xfId="0" applyFont="1" applyBorder="1" applyAlignment="1">
      <alignment horizontal="center" wrapText="1"/>
    </xf>
    <xf numFmtId="0" fontId="11" fillId="0" borderId="9" xfId="0" applyFont="1" applyBorder="1" applyAlignment="1">
      <alignment horizontal="center" wrapText="1"/>
    </xf>
    <xf numFmtId="0" fontId="28" fillId="0" borderId="0" xfId="0" applyFont="1" applyBorder="1" applyAlignment="1">
      <alignment horizontal="justify" wrapText="1"/>
    </xf>
    <xf numFmtId="0" fontId="9" fillId="0" borderId="0" xfId="0" applyFont="1" applyBorder="1" applyAlignment="1">
      <alignment horizontal="right" wrapText="1"/>
    </xf>
    <xf numFmtId="0" fontId="11" fillId="3" borderId="13" xfId="0" applyFont="1" applyFill="1" applyBorder="1" applyAlignment="1">
      <alignment horizontal="center" wrapText="1"/>
    </xf>
    <xf numFmtId="168" fontId="9" fillId="0" borderId="4" xfId="0" applyNumberFormat="1" applyFont="1" applyBorder="1" applyAlignment="1">
      <alignment horizontal="justify" wrapText="1"/>
    </xf>
    <xf numFmtId="0" fontId="17" fillId="3" borderId="13" xfId="0" applyFont="1" applyFill="1" applyBorder="1" applyAlignment="1">
      <alignment horizontal="center" wrapText="1"/>
    </xf>
    <xf numFmtId="0" fontId="32" fillId="0" borderId="0" xfId="0" applyFont="1"/>
    <xf numFmtId="0" fontId="33" fillId="0" borderId="0" xfId="0" applyFont="1"/>
    <xf numFmtId="0" fontId="34" fillId="0" borderId="0" xfId="0" applyFont="1"/>
    <xf numFmtId="0" fontId="9" fillId="0" borderId="4" xfId="0" applyFont="1" applyBorder="1" applyAlignment="1">
      <alignment horizontal="justify" vertical="center" wrapText="1"/>
    </xf>
    <xf numFmtId="0" fontId="33" fillId="0" borderId="13" xfId="0" applyFont="1" applyBorder="1" applyAlignment="1">
      <alignment horizontal="center" wrapText="1"/>
    </xf>
    <xf numFmtId="168" fontId="31" fillId="0" borderId="2" xfId="0" applyNumberFormat="1" applyFont="1" applyBorder="1" applyAlignment="1">
      <alignment horizontal="left" wrapText="1"/>
    </xf>
    <xf numFmtId="0" fontId="11" fillId="0" borderId="0" xfId="0" applyFont="1" applyAlignment="1">
      <alignment horizontal="justify" vertical="top" wrapText="1"/>
    </xf>
    <xf numFmtId="0" fontId="10" fillId="0" borderId="8" xfId="0" applyFont="1" applyBorder="1" applyAlignment="1">
      <alignment horizontal="justify" vertical="top" wrapText="1"/>
    </xf>
    <xf numFmtId="0" fontId="35" fillId="0" borderId="14" xfId="0" applyFont="1" applyBorder="1" applyAlignment="1">
      <alignment horizontal="center" vertical="top" wrapText="1"/>
    </xf>
    <xf numFmtId="0" fontId="11" fillId="0" borderId="14" xfId="0" applyFont="1" applyBorder="1" applyAlignment="1">
      <alignment horizontal="justify" vertical="top" wrapText="1"/>
    </xf>
    <xf numFmtId="0" fontId="38" fillId="0" borderId="14" xfId="0" applyFont="1" applyBorder="1" applyAlignment="1">
      <alignment horizontal="justify" vertical="top" wrapText="1"/>
    </xf>
    <xf numFmtId="0" fontId="25" fillId="0" borderId="0" xfId="0" applyFont="1"/>
    <xf numFmtId="0" fontId="25" fillId="0" borderId="0" xfId="0" applyFont="1" applyAlignment="1">
      <alignment horizontal="justify" wrapText="1"/>
    </xf>
    <xf numFmtId="0" fontId="41" fillId="0" borderId="0" xfId="0" applyFont="1" applyAlignment="1">
      <alignment horizontal="justify" vertical="center"/>
    </xf>
    <xf numFmtId="0" fontId="25" fillId="0" borderId="14" xfId="0" applyFont="1" applyBorder="1"/>
    <xf numFmtId="0" fontId="40" fillId="0" borderId="14" xfId="0" applyFont="1" applyBorder="1"/>
    <xf numFmtId="0" fontId="37" fillId="0" borderId="14" xfId="0" applyFont="1" applyBorder="1"/>
    <xf numFmtId="0" fontId="39" fillId="0" borderId="14" xfId="0" applyFont="1" applyBorder="1"/>
    <xf numFmtId="0" fontId="10" fillId="0" borderId="14" xfId="0" applyFont="1" applyBorder="1" applyAlignment="1">
      <alignment horizontal="justify"/>
    </xf>
    <xf numFmtId="0" fontId="10" fillId="0" borderId="15" xfId="0" applyFont="1" applyBorder="1" applyAlignment="1">
      <alignment horizontal="justify"/>
    </xf>
    <xf numFmtId="0" fontId="5" fillId="0" borderId="0" xfId="0" applyFont="1" applyAlignment="1">
      <alignment horizontal="left" indent="4"/>
    </xf>
    <xf numFmtId="0" fontId="42" fillId="0" borderId="0" xfId="0" applyFont="1"/>
    <xf numFmtId="0" fontId="8" fillId="0" borderId="0" xfId="0" applyFont="1"/>
    <xf numFmtId="0" fontId="8" fillId="0" borderId="0" xfId="0" applyFont="1" applyAlignment="1">
      <alignment horizontal="justify"/>
    </xf>
    <xf numFmtId="0" fontId="8" fillId="0" borderId="0" xfId="0" applyFont="1" applyAlignment="1">
      <alignment horizontal="left" indent="4"/>
    </xf>
    <xf numFmtId="0" fontId="44" fillId="0" borderId="0" xfId="0" applyFont="1" applyAlignment="1">
      <alignment horizontal="center"/>
    </xf>
    <xf numFmtId="0" fontId="25" fillId="0" borderId="0" xfId="0" applyFont="1" applyBorder="1"/>
    <xf numFmtId="0" fontId="11" fillId="3" borderId="13" xfId="0" applyFont="1" applyFill="1" applyBorder="1" applyAlignment="1">
      <alignment horizontal="center" vertical="center" wrapText="1"/>
    </xf>
    <xf numFmtId="0" fontId="29" fillId="0" borderId="0" xfId="0" applyFont="1" applyAlignment="1">
      <alignment horizontal="center"/>
    </xf>
    <xf numFmtId="0" fontId="10" fillId="0" borderId="4" xfId="0" applyFont="1" applyBorder="1" applyAlignment="1">
      <alignment horizontal="center" vertical="center" wrapText="1"/>
    </xf>
    <xf numFmtId="0" fontId="25" fillId="0" borderId="0" xfId="0" applyFont="1" applyBorder="1" applyAlignment="1">
      <alignment horizontal="center" vertical="center"/>
    </xf>
    <xf numFmtId="0" fontId="10" fillId="0" borderId="3" xfId="0" applyFont="1" applyBorder="1" applyAlignment="1">
      <alignment horizontal="center" vertical="center" wrapText="1"/>
    </xf>
    <xf numFmtId="0" fontId="25" fillId="0" borderId="0" xfId="0" applyFont="1" applyAlignment="1">
      <alignment horizontal="left"/>
    </xf>
    <xf numFmtId="0" fontId="4" fillId="0" borderId="0" xfId="0" applyFont="1" applyAlignment="1">
      <alignment horizontal="center"/>
    </xf>
    <xf numFmtId="0" fontId="17" fillId="0" borderId="8" xfId="0" applyFont="1" applyBorder="1" applyAlignment="1">
      <alignment horizontal="center" vertical="center" wrapText="1"/>
    </xf>
    <xf numFmtId="0" fontId="32" fillId="0" borderId="0" xfId="0" applyFont="1" applyAlignment="1">
      <alignment vertical="center"/>
    </xf>
    <xf numFmtId="0" fontId="17" fillId="0" borderId="14" xfId="0" applyFont="1" applyBorder="1" applyAlignment="1">
      <alignment horizontal="center" vertical="center" wrapText="1"/>
    </xf>
    <xf numFmtId="49" fontId="17" fillId="0" borderId="15" xfId="0" applyNumberFormat="1" applyFont="1" applyBorder="1" applyAlignment="1">
      <alignment horizontal="center" vertical="center" wrapText="1"/>
    </xf>
    <xf numFmtId="49" fontId="32" fillId="0" borderId="15" xfId="0" applyNumberFormat="1" applyFont="1" applyBorder="1" applyAlignment="1">
      <alignment horizontal="center" vertical="center" wrapText="1"/>
    </xf>
    <xf numFmtId="0" fontId="45" fillId="0" borderId="16" xfId="0" applyFont="1" applyBorder="1" applyAlignment="1">
      <alignment horizontal="left" vertical="center" readingOrder="1"/>
    </xf>
    <xf numFmtId="0" fontId="10" fillId="0" borderId="17" xfId="0" applyFont="1" applyBorder="1" applyAlignment="1">
      <alignment horizontal="justify" wrapText="1"/>
    </xf>
    <xf numFmtId="10" fontId="11" fillId="0" borderId="2" xfId="0" applyNumberFormat="1" applyFont="1" applyBorder="1" applyAlignment="1">
      <alignment horizontal="center" wrapText="1"/>
    </xf>
    <xf numFmtId="0" fontId="10" fillId="0" borderId="16" xfId="0" applyFont="1" applyBorder="1" applyAlignment="1">
      <alignment horizontal="center" vertical="center" wrapText="1"/>
    </xf>
    <xf numFmtId="0" fontId="10" fillId="0" borderId="17" xfId="0" applyFont="1" applyBorder="1" applyAlignment="1">
      <alignment horizontal="justify" vertical="center" wrapText="1"/>
    </xf>
    <xf numFmtId="168" fontId="10" fillId="0" borderId="16" xfId="0" applyNumberFormat="1" applyFont="1" applyBorder="1" applyAlignment="1">
      <alignment horizontal="justify" vertical="center" wrapText="1"/>
    </xf>
    <xf numFmtId="168" fontId="10" fillId="0" borderId="17" xfId="0" applyNumberFormat="1" applyFont="1" applyBorder="1" applyAlignment="1">
      <alignment horizontal="right" vertical="center" wrapText="1"/>
    </xf>
    <xf numFmtId="168" fontId="10" fillId="0" borderId="15" xfId="0" applyNumberFormat="1" applyFont="1" applyBorder="1" applyAlignment="1">
      <alignment horizontal="right" vertical="center" wrapText="1"/>
    </xf>
    <xf numFmtId="168" fontId="10" fillId="0" borderId="18" xfId="0" applyNumberFormat="1" applyFont="1" applyBorder="1" applyAlignment="1">
      <alignment horizontal="right" vertical="center" wrapText="1"/>
    </xf>
    <xf numFmtId="168" fontId="10" fillId="4" borderId="15" xfId="0" applyNumberFormat="1" applyFont="1" applyFill="1" applyBorder="1" applyAlignment="1">
      <alignment horizontal="right" vertical="center" wrapText="1"/>
    </xf>
    <xf numFmtId="0" fontId="10" fillId="0" borderId="17" xfId="0" applyFont="1" applyBorder="1" applyAlignment="1">
      <alignment horizontal="left" vertical="center" wrapText="1"/>
    </xf>
    <xf numFmtId="0" fontId="5" fillId="0" borderId="0" xfId="0" applyFont="1" applyAlignment="1">
      <alignment horizontal="center" wrapText="1"/>
    </xf>
    <xf numFmtId="0" fontId="10" fillId="0" borderId="0" xfId="0" applyFont="1" applyBorder="1" applyAlignment="1">
      <alignment horizontal="center" wrapText="1"/>
    </xf>
    <xf numFmtId="0" fontId="10" fillId="0" borderId="0" xfId="0" applyFont="1" applyAlignment="1">
      <alignment horizontal="left" vertical="center" readingOrder="1"/>
    </xf>
    <xf numFmtId="0" fontId="6" fillId="0" borderId="0" xfId="0" applyFont="1"/>
    <xf numFmtId="0" fontId="4" fillId="0" borderId="0" xfId="0" applyFont="1" applyAlignment="1">
      <alignment horizontal="left" vertical="center" readingOrder="1"/>
    </xf>
    <xf numFmtId="0" fontId="2" fillId="0" borderId="0" xfId="0" applyFont="1" applyAlignment="1">
      <alignment horizontal="center" wrapText="1"/>
    </xf>
    <xf numFmtId="0" fontId="36" fillId="0" borderId="0" xfId="0" applyFont="1" applyBorder="1" applyAlignment="1">
      <alignment horizontal="justify" vertical="top" wrapText="1"/>
    </xf>
    <xf numFmtId="168" fontId="0" fillId="0" borderId="0" xfId="0" applyNumberFormat="1" applyBorder="1" applyAlignment="1">
      <alignment horizontal="center"/>
    </xf>
    <xf numFmtId="0" fontId="27" fillId="0" borderId="3" xfId="0" applyFont="1" applyBorder="1" applyAlignment="1">
      <alignment horizontal="right"/>
    </xf>
    <xf numFmtId="0" fontId="27" fillId="0" borderId="0" xfId="0" applyFont="1" applyBorder="1" applyAlignment="1">
      <alignment horizontal="right"/>
    </xf>
    <xf numFmtId="168" fontId="10" fillId="0" borderId="0" xfId="0" applyNumberFormat="1" applyFont="1" applyBorder="1" applyAlignment="1">
      <alignment horizontal="left" wrapText="1"/>
    </xf>
    <xf numFmtId="8" fontId="4" fillId="0" borderId="0" xfId="0" applyNumberFormat="1" applyFont="1" applyBorder="1" applyAlignment="1">
      <alignment horizontal="center" vertical="center" wrapText="1"/>
    </xf>
    <xf numFmtId="0" fontId="11" fillId="0" borderId="0" xfId="0" applyFont="1" applyAlignment="1">
      <alignment horizontal="left" vertical="top" wrapText="1"/>
    </xf>
    <xf numFmtId="0" fontId="10" fillId="0" borderId="0" xfId="0" applyFont="1" applyAlignment="1">
      <alignment horizontal="left" vertical="top" wrapText="1"/>
    </xf>
    <xf numFmtId="0" fontId="25" fillId="0" borderId="0" xfId="0" applyFont="1" applyAlignment="1">
      <alignment horizontal="left" vertical="center" wrapText="1"/>
    </xf>
    <xf numFmtId="0" fontId="49" fillId="0" borderId="0" xfId="0" applyFont="1" applyAlignment="1">
      <alignment horizontal="center"/>
    </xf>
    <xf numFmtId="0" fontId="10" fillId="0" borderId="0" xfId="0" applyFont="1" applyAlignment="1">
      <alignment horizontal="left" vertical="top" wrapText="1" readingOrder="1"/>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vertical="top" wrapText="1"/>
    </xf>
    <xf numFmtId="10" fontId="6" fillId="0" borderId="0" xfId="0" applyNumberFormat="1" applyFont="1" applyAlignment="1">
      <alignment horizontal="center" vertical="center"/>
    </xf>
    <xf numFmtId="0" fontId="52" fillId="0" borderId="0" xfId="0" applyFont="1" applyAlignment="1">
      <alignment horizontal="left" vertical="top" wrapText="1" readingOrder="1"/>
    </xf>
    <xf numFmtId="0" fontId="42" fillId="0" borderId="0" xfId="0" applyFont="1" applyAlignment="1">
      <alignment horizontal="justify" wrapText="1"/>
    </xf>
    <xf numFmtId="0" fontId="6" fillId="5" borderId="0" xfId="0" applyFont="1" applyFill="1" applyAlignment="1">
      <alignment horizontal="center" vertical="center"/>
    </xf>
    <xf numFmtId="10" fontId="6" fillId="5" borderId="0" xfId="0" applyNumberFormat="1" applyFont="1" applyFill="1" applyAlignment="1">
      <alignment horizontal="center" vertical="center"/>
    </xf>
    <xf numFmtId="0" fontId="6" fillId="5" borderId="0" xfId="0" applyFont="1" applyFill="1" applyAlignment="1">
      <alignment horizontal="left" vertical="top" wrapText="1"/>
    </xf>
    <xf numFmtId="0" fontId="6" fillId="5" borderId="0" xfId="0" applyFont="1" applyFill="1" applyAlignment="1">
      <alignment vertical="top" wrapText="1"/>
    </xf>
    <xf numFmtId="0" fontId="4" fillId="0" borderId="0" xfId="0" applyFont="1" applyAlignment="1">
      <alignment horizontal="left" vertical="top"/>
    </xf>
    <xf numFmtId="0" fontId="4" fillId="0" borderId="0" xfId="0" applyFont="1" applyAlignment="1">
      <alignment horizontal="right" vertical="top" wrapText="1"/>
    </xf>
    <xf numFmtId="0" fontId="4" fillId="0" borderId="0" xfId="0" applyFont="1" applyAlignment="1">
      <alignment horizontal="right" vertical="top"/>
    </xf>
    <xf numFmtId="0" fontId="4" fillId="0" borderId="4" xfId="0" applyFont="1" applyBorder="1" applyAlignment="1">
      <alignment vertical="top" wrapText="1"/>
    </xf>
    <xf numFmtId="168" fontId="4" fillId="0" borderId="4" xfId="0" applyNumberFormat="1" applyFont="1" applyBorder="1" applyAlignment="1">
      <alignment vertical="top" wrapText="1"/>
    </xf>
    <xf numFmtId="168" fontId="4" fillId="0" borderId="19" xfId="0" applyNumberFormat="1" applyFont="1" applyBorder="1" applyAlignment="1">
      <alignment vertical="top" wrapText="1"/>
    </xf>
    <xf numFmtId="0" fontId="4" fillId="0" borderId="3" xfId="0" applyFont="1" applyBorder="1" applyAlignment="1">
      <alignment vertical="top" wrapText="1"/>
    </xf>
    <xf numFmtId="0" fontId="26" fillId="0" borderId="3" xfId="0" applyFont="1" applyBorder="1" applyAlignment="1">
      <alignment horizontal="center" vertical="center"/>
    </xf>
    <xf numFmtId="0" fontId="10" fillId="0" borderId="0" xfId="0" applyFont="1" applyAlignment="1">
      <alignment horizontal="justify" vertical="top"/>
    </xf>
    <xf numFmtId="0" fontId="9" fillId="0" borderId="4" xfId="0" applyNumberFormat="1" applyFont="1" applyBorder="1" applyAlignment="1">
      <alignment horizontal="center" wrapText="1"/>
    </xf>
    <xf numFmtId="168" fontId="9" fillId="0" borderId="3" xfId="0" applyNumberFormat="1" applyFont="1" applyBorder="1" applyAlignment="1">
      <alignment horizontal="center" wrapText="1"/>
    </xf>
    <xf numFmtId="168" fontId="31" fillId="0" borderId="2" xfId="0" applyNumberFormat="1" applyFont="1" applyBorder="1" applyAlignment="1">
      <alignment horizontal="right"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25" fillId="0" borderId="0" xfId="0" applyFont="1" applyAlignment="1">
      <alignment vertical="top"/>
    </xf>
    <xf numFmtId="168" fontId="0" fillId="0" borderId="0" xfId="0" applyNumberFormat="1" applyBorder="1" applyAlignment="1">
      <alignment horizontal="right"/>
    </xf>
    <xf numFmtId="168" fontId="29" fillId="0" borderId="2" xfId="0" applyNumberFormat="1" applyFont="1" applyBorder="1" applyAlignment="1">
      <alignment horizontal="right"/>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168" fontId="10" fillId="0" borderId="4" xfId="0" applyNumberFormat="1" applyFont="1" applyBorder="1" applyAlignment="1">
      <alignment horizontal="right" wrapText="1"/>
    </xf>
    <xf numFmtId="168" fontId="10" fillId="0" borderId="3" xfId="0" applyNumberFormat="1" applyFont="1" applyBorder="1" applyAlignment="1">
      <alignment horizontal="right" wrapText="1"/>
    </xf>
    <xf numFmtId="0" fontId="0" fillId="0" borderId="0" xfId="0" applyBorder="1" applyAlignment="1">
      <alignment horizontal="right"/>
    </xf>
    <xf numFmtId="0" fontId="25" fillId="0" borderId="0" xfId="0" applyFont="1" applyAlignment="1">
      <alignment horizontal="right"/>
    </xf>
    <xf numFmtId="168" fontId="25" fillId="0" borderId="2" xfId="0" applyNumberFormat="1" applyFont="1" applyBorder="1" applyAlignment="1">
      <alignment horizontal="right"/>
    </xf>
    <xf numFmtId="10" fontId="11" fillId="0" borderId="20" xfId="0" applyNumberFormat="1" applyFont="1" applyBorder="1" applyAlignment="1">
      <alignment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49" fontId="17" fillId="0" borderId="22" xfId="0" applyNumberFormat="1" applyFont="1" applyBorder="1" applyAlignment="1">
      <alignment horizontal="center" vertical="center" wrapText="1"/>
    </xf>
    <xf numFmtId="169" fontId="4" fillId="0" borderId="4" xfId="0" applyNumberFormat="1" applyFont="1" applyBorder="1" applyAlignment="1">
      <alignment vertical="top" wrapText="1"/>
    </xf>
    <xf numFmtId="168" fontId="10" fillId="0" borderId="15" xfId="0" applyNumberFormat="1" applyFont="1" applyBorder="1" applyAlignment="1" applyProtection="1">
      <alignment horizontal="right" vertical="center" wrapText="1"/>
      <protection locked="0"/>
    </xf>
    <xf numFmtId="168" fontId="10" fillId="0" borderId="15" xfId="0" applyNumberFormat="1" applyFont="1" applyBorder="1" applyAlignment="1" applyProtection="1">
      <alignment horizontal="right" vertical="center" wrapText="1"/>
    </xf>
    <xf numFmtId="168" fontId="10" fillId="4" borderId="15" xfId="0" applyNumberFormat="1" applyFont="1" applyFill="1" applyBorder="1" applyAlignment="1" applyProtection="1">
      <alignment horizontal="right" vertical="center" wrapText="1"/>
    </xf>
    <xf numFmtId="0" fontId="10" fillId="0" borderId="23" xfId="0" applyFont="1" applyBorder="1" applyAlignment="1">
      <alignment horizontal="center" vertical="center" wrapText="1"/>
    </xf>
    <xf numFmtId="0" fontId="10" fillId="0" borderId="6" xfId="0" applyFont="1" applyBorder="1" applyAlignment="1">
      <alignment horizontal="justify" vertical="center" wrapText="1"/>
    </xf>
    <xf numFmtId="0" fontId="60" fillId="0" borderId="0" xfId="0" applyFont="1"/>
    <xf numFmtId="0" fontId="60" fillId="0" borderId="2" xfId="0" applyFont="1" applyBorder="1" applyAlignment="1">
      <alignment wrapText="1"/>
    </xf>
    <xf numFmtId="0" fontId="60" fillId="0" borderId="0" xfId="0" applyFont="1" applyAlignment="1">
      <alignment wrapText="1"/>
    </xf>
    <xf numFmtId="0" fontId="60" fillId="0" borderId="15" xfId="0" applyFont="1" applyBorder="1" applyAlignment="1">
      <alignment wrapText="1"/>
    </xf>
    <xf numFmtId="0" fontId="11" fillId="6" borderId="13" xfId="0" applyFont="1" applyFill="1" applyBorder="1" applyAlignment="1">
      <alignment horizontal="center" vertical="center" wrapText="1"/>
    </xf>
    <xf numFmtId="0" fontId="67" fillId="0" borderId="8" xfId="0" applyFont="1" applyBorder="1" applyAlignment="1">
      <alignment horizontal="center" vertical="center" wrapText="1"/>
    </xf>
    <xf numFmtId="171" fontId="21" fillId="0" borderId="6" xfId="0" applyNumberFormat="1" applyFont="1" applyBorder="1" applyAlignment="1">
      <alignment horizontal="right" vertical="center" wrapText="1"/>
    </xf>
    <xf numFmtId="0" fontId="12" fillId="0" borderId="4" xfId="8" applyFont="1" applyBorder="1" applyAlignment="1" applyProtection="1">
      <alignment horizontal="left" vertical="center" wrapText="1"/>
      <protection locked="0"/>
    </xf>
    <xf numFmtId="0" fontId="12" fillId="0" borderId="4" xfId="8" applyFont="1" applyBorder="1" applyAlignment="1" applyProtection="1">
      <alignment horizontal="center" vertical="center" wrapText="1"/>
      <protection locked="0"/>
    </xf>
    <xf numFmtId="171" fontId="12" fillId="0" borderId="4" xfId="8" applyNumberFormat="1" applyFont="1" applyBorder="1" applyAlignment="1" applyProtection="1">
      <alignment horizontal="right" vertical="center" wrapText="1"/>
      <protection locked="0"/>
    </xf>
    <xf numFmtId="6" fontId="4" fillId="0" borderId="2" xfId="0" applyNumberFormat="1" applyFont="1" applyBorder="1" applyAlignment="1">
      <alignment horizontal="center" vertical="center" wrapText="1"/>
    </xf>
    <xf numFmtId="6" fontId="17" fillId="0" borderId="2" xfId="0" applyNumberFormat="1" applyFont="1" applyBorder="1" applyAlignment="1">
      <alignment horizontal="center" vertical="center" wrapText="1"/>
    </xf>
    <xf numFmtId="6" fontId="10" fillId="0" borderId="3" xfId="0" applyNumberFormat="1" applyFont="1" applyBorder="1" applyAlignment="1">
      <alignment horizontal="center" vertical="center" wrapText="1"/>
    </xf>
    <xf numFmtId="171" fontId="9" fillId="0" borderId="4" xfId="0" applyNumberFormat="1" applyFont="1" applyBorder="1" applyAlignment="1">
      <alignment horizontal="right" wrapText="1"/>
    </xf>
    <xf numFmtId="0" fontId="9" fillId="0" borderId="4" xfId="8" applyFont="1" applyBorder="1" applyAlignment="1" applyProtection="1">
      <alignment horizontal="left" vertical="top" wrapText="1"/>
      <protection locked="0"/>
    </xf>
    <xf numFmtId="0" fontId="9" fillId="0" borderId="4" xfId="8" applyFont="1" applyBorder="1" applyAlignment="1" applyProtection="1">
      <alignment horizontal="left" vertical="center" wrapText="1"/>
      <protection locked="0"/>
    </xf>
    <xf numFmtId="171" fontId="10" fillId="0" borderId="15" xfId="0" applyNumberFormat="1" applyFont="1" applyBorder="1" applyAlignment="1" applyProtection="1">
      <alignment horizontal="right" vertical="center" wrapText="1"/>
      <protection locked="0"/>
    </xf>
    <xf numFmtId="171" fontId="10" fillId="0" borderId="15" xfId="0" applyNumberFormat="1" applyFont="1" applyBorder="1" applyAlignment="1" applyProtection="1">
      <alignment horizontal="right" vertical="center" wrapText="1"/>
    </xf>
    <xf numFmtId="171" fontId="10" fillId="0" borderId="16" xfId="0" applyNumberFormat="1" applyFont="1" applyBorder="1" applyAlignment="1">
      <alignment horizontal="right" vertical="center" wrapText="1"/>
    </xf>
    <xf numFmtId="171" fontId="0" fillId="0" borderId="0" xfId="0" applyNumberFormat="1"/>
    <xf numFmtId="171" fontId="9" fillId="0" borderId="4" xfId="8" applyNumberFormat="1" applyFont="1" applyBorder="1" applyAlignment="1" applyProtection="1">
      <alignment horizontal="left" vertical="top" wrapText="1"/>
      <protection locked="0"/>
    </xf>
    <xf numFmtId="171" fontId="9" fillId="0" borderId="4" xfId="0" applyNumberFormat="1" applyFont="1" applyBorder="1" applyAlignment="1">
      <alignment horizontal="justify" wrapText="1"/>
    </xf>
    <xf numFmtId="171" fontId="9" fillId="0" borderId="3" xfId="0" applyNumberFormat="1" applyFont="1" applyBorder="1" applyAlignment="1">
      <alignment horizontal="justify" wrapText="1"/>
    </xf>
    <xf numFmtId="2" fontId="9" fillId="0" borderId="4" xfId="0" applyNumberFormat="1" applyFont="1" applyBorder="1" applyAlignment="1">
      <alignment horizontal="justify" wrapText="1"/>
    </xf>
    <xf numFmtId="0" fontId="69" fillId="0" borderId="0" xfId="10" applyFont="1" applyAlignment="1" applyProtection="1">
      <alignment horizontal="center"/>
    </xf>
    <xf numFmtId="0" fontId="4" fillId="0" borderId="0" xfId="10"/>
    <xf numFmtId="179" fontId="69" fillId="0" borderId="0" xfId="6" applyNumberFormat="1" applyFont="1" applyAlignment="1" applyProtection="1">
      <alignment horizontal="right"/>
    </xf>
    <xf numFmtId="179" fontId="70" fillId="0" borderId="0" xfId="6" applyNumberFormat="1" applyFont="1" applyAlignment="1" applyProtection="1">
      <alignment horizontal="center"/>
    </xf>
    <xf numFmtId="179" fontId="70" fillId="0" borderId="0" xfId="6" applyNumberFormat="1" applyFont="1" applyAlignment="1" applyProtection="1"/>
    <xf numFmtId="0" fontId="71" fillId="0" borderId="0" xfId="10" applyFont="1" applyAlignment="1" applyProtection="1">
      <alignment horizontal="right"/>
    </xf>
    <xf numFmtId="0" fontId="71" fillId="0" borderId="0" xfId="10" applyFont="1" applyAlignment="1" applyProtection="1">
      <alignment horizontal="left"/>
    </xf>
    <xf numFmtId="0" fontId="71" fillId="0" borderId="0" xfId="10" applyFont="1" applyProtection="1"/>
    <xf numFmtId="179" fontId="71" fillId="0" borderId="0" xfId="6" applyNumberFormat="1" applyFont="1" applyAlignment="1" applyProtection="1">
      <alignment horizontal="center"/>
    </xf>
    <xf numFmtId="179" fontId="71" fillId="0" borderId="0" xfId="6" applyNumberFormat="1" applyFont="1" applyAlignment="1" applyProtection="1"/>
    <xf numFmtId="0" fontId="72" fillId="0" borderId="0" xfId="10" applyFont="1" applyAlignment="1" applyProtection="1">
      <alignment horizontal="right"/>
    </xf>
    <xf numFmtId="0" fontId="72" fillId="0" borderId="0" xfId="10" applyFont="1" applyAlignment="1" applyProtection="1">
      <alignment horizontal="left"/>
    </xf>
    <xf numFmtId="0" fontId="72" fillId="0" borderId="0" xfId="10" applyFont="1" applyProtection="1"/>
    <xf numFmtId="44" fontId="72" fillId="0" borderId="0" xfId="6" applyNumberFormat="1" applyFont="1" applyAlignment="1" applyProtection="1">
      <alignment horizontal="right"/>
    </xf>
    <xf numFmtId="0" fontId="6" fillId="0" borderId="0" xfId="10" applyFont="1"/>
    <xf numFmtId="8" fontId="6" fillId="0" borderId="0" xfId="10" applyNumberFormat="1" applyFont="1"/>
    <xf numFmtId="0" fontId="71" fillId="0" borderId="0" xfId="10" applyFont="1" applyAlignment="1"/>
    <xf numFmtId="44" fontId="71" fillId="0" borderId="0" xfId="6" applyNumberFormat="1" applyFont="1" applyAlignment="1" applyProtection="1"/>
    <xf numFmtId="44" fontId="71" fillId="0" borderId="0" xfId="6" applyNumberFormat="1" applyFont="1" applyAlignment="1" applyProtection="1">
      <alignment horizontal="right"/>
    </xf>
    <xf numFmtId="0" fontId="71" fillId="0" borderId="0" xfId="10" applyFont="1" applyAlignment="1">
      <alignment wrapText="1"/>
    </xf>
    <xf numFmtId="44" fontId="72" fillId="0" borderId="0" xfId="6" applyNumberFormat="1" applyFont="1" applyAlignment="1" applyProtection="1"/>
    <xf numFmtId="0" fontId="73" fillId="0" borderId="0" xfId="9" applyFont="1" applyProtection="1"/>
    <xf numFmtId="6" fontId="4" fillId="0" borderId="0" xfId="10" applyNumberFormat="1"/>
    <xf numFmtId="0" fontId="73" fillId="0" borderId="0" xfId="9" applyFont="1" applyAlignment="1" applyProtection="1">
      <alignment horizontal="left"/>
    </xf>
    <xf numFmtId="0" fontId="73" fillId="0" borderId="0" xfId="9" applyFont="1" applyAlignment="1" applyProtection="1">
      <alignment horizontal="left" wrapText="1"/>
    </xf>
    <xf numFmtId="8" fontId="4" fillId="0" borderId="0" xfId="10" applyNumberFormat="1"/>
    <xf numFmtId="0" fontId="8" fillId="0" borderId="0" xfId="10" applyFont="1"/>
    <xf numFmtId="6" fontId="71" fillId="0" borderId="0" xfId="10" applyNumberFormat="1" applyFont="1" applyProtection="1"/>
    <xf numFmtId="0" fontId="71" fillId="0" borderId="0" xfId="10" applyFont="1" applyAlignment="1" applyProtection="1">
      <alignment wrapText="1"/>
    </xf>
    <xf numFmtId="0" fontId="72" fillId="0" borderId="0" xfId="10" applyFont="1" applyAlignment="1" applyProtection="1">
      <alignment wrapText="1"/>
    </xf>
    <xf numFmtId="0" fontId="71" fillId="0" borderId="0" xfId="9" applyFont="1" applyAlignment="1">
      <alignment wrapText="1"/>
    </xf>
    <xf numFmtId="0" fontId="74" fillId="0" borderId="0" xfId="9" applyFont="1" applyAlignment="1">
      <alignment wrapText="1"/>
    </xf>
    <xf numFmtId="0" fontId="8" fillId="0" borderId="0" xfId="10" applyFont="1" applyBorder="1"/>
    <xf numFmtId="0" fontId="4" fillId="0" borderId="0" xfId="10" applyBorder="1"/>
    <xf numFmtId="44" fontId="72" fillId="0" borderId="0" xfId="6" applyNumberFormat="1" applyFont="1" applyProtection="1"/>
    <xf numFmtId="0" fontId="70" fillId="0" borderId="0" xfId="10" applyFont="1" applyAlignment="1" applyProtection="1">
      <alignment horizontal="right"/>
    </xf>
    <xf numFmtId="0" fontId="70" fillId="0" borderId="0" xfId="10" applyFont="1" applyAlignment="1" applyProtection="1">
      <alignment horizontal="left"/>
    </xf>
    <xf numFmtId="0" fontId="70" fillId="0" borderId="0" xfId="10" applyFont="1" applyProtection="1"/>
    <xf numFmtId="170" fontId="70" fillId="0" borderId="0" xfId="6" applyNumberFormat="1" applyFont="1" applyAlignment="1" applyProtection="1">
      <alignment horizontal="right"/>
    </xf>
    <xf numFmtId="170" fontId="70" fillId="0" borderId="0" xfId="6" applyNumberFormat="1" applyFont="1" applyAlignment="1" applyProtection="1"/>
    <xf numFmtId="179" fontId="70" fillId="0" borderId="0" xfId="6" applyNumberFormat="1" applyFont="1" applyAlignment="1" applyProtection="1">
      <alignment horizontal="right"/>
    </xf>
    <xf numFmtId="179" fontId="75" fillId="0" borderId="0" xfId="6" applyNumberFormat="1" applyFont="1" applyAlignment="1">
      <alignment horizontal="center" wrapText="1"/>
    </xf>
    <xf numFmtId="0" fontId="75" fillId="0" borderId="0" xfId="10" applyFont="1" applyAlignment="1">
      <alignment wrapText="1"/>
    </xf>
    <xf numFmtId="10" fontId="0" fillId="0" borderId="0" xfId="11" applyNumberFormat="1" applyFont="1"/>
    <xf numFmtId="168" fontId="4" fillId="0" borderId="4" xfId="0" applyNumberFormat="1" applyFont="1" applyBorder="1" applyAlignment="1">
      <alignment horizontal="center" vertical="center" wrapText="1"/>
    </xf>
    <xf numFmtId="0" fontId="23" fillId="0" borderId="24" xfId="0" applyFont="1" applyBorder="1" applyAlignment="1">
      <alignment vertical="center" wrapText="1"/>
    </xf>
    <xf numFmtId="0" fontId="23" fillId="0" borderId="25" xfId="0" applyFont="1" applyBorder="1" applyAlignment="1">
      <alignment vertical="center" wrapText="1"/>
    </xf>
    <xf numFmtId="0" fontId="23" fillId="0" borderId="19" xfId="0" applyFont="1" applyBorder="1" applyAlignment="1">
      <alignment vertical="center" wrapText="1"/>
    </xf>
    <xf numFmtId="171" fontId="21" fillId="0" borderId="23" xfId="0" applyNumberFormat="1" applyFont="1" applyBorder="1" applyAlignment="1">
      <alignment vertical="center" wrapText="1"/>
    </xf>
    <xf numFmtId="0" fontId="10" fillId="0" borderId="0" xfId="0" applyFont="1" applyBorder="1" applyAlignment="1">
      <alignment horizontal="center" vertical="center" wrapText="1"/>
    </xf>
    <xf numFmtId="0" fontId="10" fillId="0" borderId="0" xfId="0" applyFont="1" applyBorder="1" applyAlignment="1">
      <alignment horizontal="justify" vertical="center" wrapText="1"/>
    </xf>
    <xf numFmtId="171" fontId="21" fillId="0" borderId="0" xfId="0" applyNumberFormat="1" applyFont="1" applyBorder="1" applyAlignment="1">
      <alignment horizontal="right" vertical="center" wrapText="1"/>
    </xf>
    <xf numFmtId="171" fontId="21" fillId="0" borderId="0" xfId="0" applyNumberFormat="1" applyFont="1" applyBorder="1" applyAlignment="1">
      <alignment vertical="center" wrapText="1"/>
    </xf>
    <xf numFmtId="171" fontId="26" fillId="0" borderId="3" xfId="5" applyNumberFormat="1" applyFont="1" applyBorder="1"/>
    <xf numFmtId="0" fontId="70" fillId="0" borderId="26" xfId="10" applyFont="1" applyBorder="1" applyProtection="1"/>
    <xf numFmtId="0" fontId="71" fillId="0" borderId="26" xfId="10" applyFont="1" applyBorder="1" applyAlignment="1">
      <alignment wrapText="1"/>
    </xf>
    <xf numFmtId="0" fontId="70" fillId="0" borderId="0" xfId="10" applyFont="1" applyBorder="1" applyProtection="1"/>
    <xf numFmtId="0" fontId="71" fillId="0" borderId="26" xfId="10" applyFont="1" applyBorder="1" applyAlignment="1" applyProtection="1">
      <alignment horizontal="right"/>
    </xf>
    <xf numFmtId="0" fontId="71" fillId="0" borderId="26" xfId="10" applyFont="1" applyBorder="1" applyAlignment="1" applyProtection="1">
      <alignment horizontal="left"/>
    </xf>
    <xf numFmtId="0" fontId="71" fillId="0" borderId="26" xfId="10" applyFont="1" applyFill="1" applyBorder="1" applyAlignment="1">
      <alignment wrapText="1"/>
    </xf>
    <xf numFmtId="44" fontId="71" fillId="0" borderId="26" xfId="6" applyNumberFormat="1" applyFont="1" applyBorder="1" applyAlignment="1" applyProtection="1"/>
    <xf numFmtId="0" fontId="71" fillId="0" borderId="26" xfId="10" applyFont="1" applyBorder="1" applyProtection="1"/>
    <xf numFmtId="44" fontId="71" fillId="0" borderId="26" xfId="6" applyNumberFormat="1" applyFont="1" applyBorder="1" applyAlignment="1" applyProtection="1">
      <alignment horizontal="right"/>
    </xf>
    <xf numFmtId="0" fontId="72" fillId="0" borderId="26" xfId="10" applyFont="1" applyBorder="1" applyAlignment="1" applyProtection="1">
      <alignment horizontal="right"/>
    </xf>
    <xf numFmtId="0" fontId="4" fillId="0" borderId="26" xfId="10" applyBorder="1"/>
    <xf numFmtId="44" fontId="72" fillId="0" borderId="26" xfId="6" applyNumberFormat="1" applyFont="1" applyBorder="1" applyAlignment="1" applyProtection="1">
      <alignment horizontal="right"/>
    </xf>
    <xf numFmtId="0" fontId="72" fillId="0" borderId="26" xfId="10" applyFont="1" applyBorder="1" applyAlignment="1" applyProtection="1">
      <alignment horizontal="left"/>
    </xf>
    <xf numFmtId="0" fontId="71" fillId="0" borderId="26" xfId="10" applyFont="1" applyBorder="1" applyAlignment="1" applyProtection="1">
      <alignment wrapText="1"/>
    </xf>
    <xf numFmtId="44" fontId="72" fillId="0" borderId="26" xfId="6" applyNumberFormat="1" applyFont="1" applyBorder="1" applyAlignment="1" applyProtection="1"/>
    <xf numFmtId="0" fontId="72" fillId="0" borderId="0" xfId="10" applyFont="1" applyBorder="1" applyAlignment="1" applyProtection="1">
      <alignment horizontal="right"/>
    </xf>
    <xf numFmtId="0" fontId="72" fillId="0" borderId="0" xfId="10" applyFont="1" applyBorder="1" applyAlignment="1" applyProtection="1">
      <alignment horizontal="left"/>
    </xf>
    <xf numFmtId="0" fontId="71" fillId="0" borderId="0" xfId="10" applyFont="1" applyBorder="1" applyAlignment="1" applyProtection="1">
      <alignment wrapText="1"/>
    </xf>
    <xf numFmtId="44" fontId="72" fillId="0" borderId="0" xfId="6" applyNumberFormat="1" applyFont="1" applyBorder="1" applyAlignment="1" applyProtection="1">
      <alignment horizontal="right"/>
    </xf>
    <xf numFmtId="44" fontId="72" fillId="0" borderId="0" xfId="6" applyNumberFormat="1" applyFont="1" applyBorder="1" applyAlignment="1" applyProtection="1"/>
    <xf numFmtId="168" fontId="69" fillId="0" borderId="0" xfId="6" applyNumberFormat="1" applyFont="1" applyAlignment="1" applyProtection="1">
      <alignment horizontal="center"/>
    </xf>
    <xf numFmtId="168" fontId="72" fillId="0" borderId="0" xfId="6" applyNumberFormat="1" applyFont="1" applyAlignment="1">
      <alignment horizontal="center"/>
    </xf>
    <xf numFmtId="168" fontId="72" fillId="0" borderId="0" xfId="6" applyNumberFormat="1" applyFont="1" applyAlignment="1" applyProtection="1">
      <alignment horizontal="right"/>
    </xf>
    <xf numFmtId="168" fontId="71" fillId="0" borderId="0" xfId="6" applyNumberFormat="1" applyFont="1"/>
    <xf numFmtId="168" fontId="71" fillId="0" borderId="0" xfId="4" applyNumberFormat="1" applyFont="1"/>
    <xf numFmtId="168" fontId="71" fillId="0" borderId="26" xfId="4" applyNumberFormat="1" applyFont="1" applyBorder="1" applyAlignment="1">
      <alignment wrapText="1"/>
    </xf>
    <xf numFmtId="168" fontId="71" fillId="0" borderId="0" xfId="4" applyNumberFormat="1" applyFont="1" applyAlignment="1">
      <alignment wrapText="1"/>
    </xf>
    <xf numFmtId="168" fontId="71" fillId="0" borderId="26" xfId="4" applyNumberFormat="1" applyFont="1" applyBorder="1"/>
    <xf numFmtId="168" fontId="72" fillId="0" borderId="0" xfId="6" applyNumberFormat="1" applyFont="1" applyProtection="1"/>
    <xf numFmtId="168" fontId="71" fillId="0" borderId="26" xfId="6" applyNumberFormat="1" applyFont="1" applyBorder="1"/>
    <xf numFmtId="168" fontId="71" fillId="0" borderId="0" xfId="6" applyNumberFormat="1" applyFont="1" applyProtection="1"/>
    <xf numFmtId="168" fontId="4" fillId="0" borderId="26" xfId="10" applyNumberFormat="1" applyBorder="1"/>
    <xf numFmtId="168" fontId="72" fillId="0" borderId="26" xfId="6" applyNumberFormat="1" applyFont="1" applyBorder="1" applyAlignment="1" applyProtection="1">
      <alignment horizontal="right"/>
    </xf>
    <xf numFmtId="168" fontId="74" fillId="0" borderId="0" xfId="4" applyNumberFormat="1" applyFont="1" applyAlignment="1">
      <alignment wrapText="1"/>
    </xf>
    <xf numFmtId="168" fontId="4" fillId="0" borderId="0" xfId="10" applyNumberFormat="1"/>
    <xf numFmtId="168" fontId="72" fillId="0" borderId="0" xfId="6" applyNumberFormat="1" applyFont="1" applyBorder="1" applyProtection="1"/>
    <xf numFmtId="168" fontId="71" fillId="0" borderId="26" xfId="6" applyNumberFormat="1" applyFont="1" applyBorder="1" applyProtection="1"/>
    <xf numFmtId="168" fontId="72" fillId="0" borderId="0" xfId="6" applyNumberFormat="1" applyFont="1"/>
    <xf numFmtId="168" fontId="70" fillId="0" borderId="0" xfId="6" applyNumberFormat="1" applyFont="1"/>
    <xf numFmtId="0" fontId="72" fillId="0" borderId="26" xfId="10" applyFont="1" applyBorder="1" applyProtection="1"/>
    <xf numFmtId="168" fontId="72" fillId="0" borderId="26" xfId="6" applyNumberFormat="1" applyFont="1" applyBorder="1" applyProtection="1"/>
    <xf numFmtId="0" fontId="60" fillId="0" borderId="27" xfId="10" applyFont="1" applyBorder="1" applyAlignment="1" applyProtection="1">
      <alignment horizontal="right"/>
    </xf>
    <xf numFmtId="0" fontId="60" fillId="0" borderId="27" xfId="10" applyFont="1" applyBorder="1" applyAlignment="1" applyProtection="1">
      <alignment horizontal="left"/>
    </xf>
    <xf numFmtId="0" fontId="66" fillId="0" borderId="27" xfId="10" applyFont="1" applyBorder="1" applyAlignment="1" applyProtection="1">
      <alignment horizontal="right"/>
    </xf>
    <xf numFmtId="179" fontId="60" fillId="0" borderId="27" xfId="6" applyNumberFormat="1" applyFont="1" applyBorder="1" applyAlignment="1" applyProtection="1">
      <alignment horizontal="right"/>
    </xf>
    <xf numFmtId="179" fontId="60" fillId="0" borderId="27" xfId="6" applyNumberFormat="1" applyFont="1" applyBorder="1" applyAlignment="1" applyProtection="1"/>
    <xf numFmtId="168" fontId="66" fillId="0" borderId="27" xfId="6" applyNumberFormat="1" applyFont="1" applyBorder="1"/>
    <xf numFmtId="0" fontId="70" fillId="0" borderId="0" xfId="10" applyFont="1" applyBorder="1" applyAlignment="1" applyProtection="1">
      <alignment horizontal="right"/>
    </xf>
    <xf numFmtId="0" fontId="70" fillId="0" borderId="0" xfId="10" applyFont="1" applyBorder="1" applyAlignment="1" applyProtection="1">
      <alignment horizontal="left"/>
    </xf>
    <xf numFmtId="179" fontId="70" fillId="0" borderId="0" xfId="6" applyNumberFormat="1" applyFont="1" applyBorder="1" applyAlignment="1" applyProtection="1">
      <alignment horizontal="right"/>
    </xf>
    <xf numFmtId="179" fontId="70" fillId="0" borderId="0" xfId="6" applyNumberFormat="1" applyFont="1" applyBorder="1" applyAlignment="1" applyProtection="1"/>
    <xf numFmtId="168" fontId="70" fillId="0" borderId="0" xfId="6" applyNumberFormat="1" applyFont="1" applyBorder="1"/>
    <xf numFmtId="0" fontId="17" fillId="3" borderId="5" xfId="0" applyFont="1" applyFill="1" applyBorder="1" applyAlignment="1">
      <alignment horizontal="center" wrapText="1"/>
    </xf>
    <xf numFmtId="171" fontId="31" fillId="0" borderId="15" xfId="0" applyNumberFormat="1" applyFont="1" applyBorder="1" applyAlignment="1">
      <alignment horizontal="right" wrapText="1"/>
    </xf>
    <xf numFmtId="0" fontId="17" fillId="3" borderId="3" xfId="0" applyFont="1" applyFill="1" applyBorder="1" applyAlignment="1">
      <alignment horizontal="center" wrapText="1"/>
    </xf>
    <xf numFmtId="0" fontId="9" fillId="0" borderId="3" xfId="8" applyFont="1" applyBorder="1" applyAlignment="1" applyProtection="1">
      <alignment horizontal="left" vertical="top" wrapText="1"/>
      <protection locked="0"/>
    </xf>
    <xf numFmtId="171" fontId="9" fillId="0" borderId="3" xfId="0" applyNumberFormat="1" applyFont="1" applyBorder="1" applyAlignment="1">
      <alignment horizontal="right" wrapText="1"/>
    </xf>
    <xf numFmtId="0" fontId="9" fillId="0" borderId="28" xfId="8" applyFont="1" applyBorder="1" applyAlignment="1" applyProtection="1">
      <alignment horizontal="left" vertical="top" wrapText="1"/>
      <protection locked="0"/>
    </xf>
    <xf numFmtId="171" fontId="9" fillId="0" borderId="28" xfId="8" applyNumberFormat="1" applyFont="1" applyBorder="1" applyAlignment="1" applyProtection="1">
      <alignment horizontal="left" vertical="top" wrapText="1"/>
      <protection locked="0"/>
    </xf>
    <xf numFmtId="171" fontId="9" fillId="0" borderId="28" xfId="0" applyNumberFormat="1" applyFont="1" applyBorder="1" applyAlignment="1">
      <alignment horizontal="right" wrapText="1"/>
    </xf>
    <xf numFmtId="171" fontId="31" fillId="0" borderId="15" xfId="0" applyNumberFormat="1" applyFont="1" applyBorder="1" applyAlignment="1">
      <alignment horizontal="center" wrapText="1"/>
    </xf>
    <xf numFmtId="171" fontId="9" fillId="0" borderId="29" xfId="0" applyNumberFormat="1" applyFont="1" applyBorder="1" applyAlignment="1">
      <alignment horizontal="right" wrapText="1"/>
    </xf>
    <xf numFmtId="0" fontId="9" fillId="0" borderId="28" xfId="0" applyFont="1" applyBorder="1" applyAlignment="1">
      <alignment horizontal="justify" wrapText="1"/>
    </xf>
    <xf numFmtId="0" fontId="20" fillId="0" borderId="0" xfId="0" applyFont="1" applyAlignment="1">
      <alignment horizontal="left"/>
    </xf>
    <xf numFmtId="171" fontId="31" fillId="0" borderId="4" xfId="0" applyNumberFormat="1" applyFont="1" applyBorder="1" applyAlignment="1">
      <alignment horizontal="left" wrapText="1"/>
    </xf>
    <xf numFmtId="171" fontId="9" fillId="0" borderId="28" xfId="0" applyNumberFormat="1" applyFont="1" applyBorder="1" applyAlignment="1">
      <alignment horizontal="justify" wrapText="1"/>
    </xf>
    <xf numFmtId="0" fontId="23" fillId="3" borderId="9" xfId="0" applyFont="1" applyFill="1" applyBorder="1" applyAlignment="1">
      <alignment horizontal="center" vertical="top" wrapText="1"/>
    </xf>
    <xf numFmtId="0" fontId="23" fillId="3" borderId="3" xfId="0" applyFont="1" applyFill="1" applyBorder="1" applyAlignment="1">
      <alignment horizontal="center" vertical="top" wrapText="1"/>
    </xf>
    <xf numFmtId="168" fontId="27" fillId="0" borderId="3" xfId="0" applyNumberFormat="1" applyFont="1" applyBorder="1" applyAlignment="1">
      <alignment horizontal="center" vertical="center" wrapText="1"/>
    </xf>
    <xf numFmtId="168" fontId="23" fillId="3" borderId="3" xfId="0" applyNumberFormat="1" applyFont="1" applyFill="1" applyBorder="1" applyAlignment="1">
      <alignment horizontal="center" vertical="top" wrapText="1"/>
    </xf>
    <xf numFmtId="0" fontId="76" fillId="0" borderId="0" xfId="0" applyFont="1" applyAlignment="1">
      <alignment horizontal="right"/>
    </xf>
    <xf numFmtId="0" fontId="76" fillId="0" borderId="0" xfId="0" applyFont="1" applyAlignment="1">
      <alignment horizontal="right" vertical="center"/>
    </xf>
    <xf numFmtId="0" fontId="76" fillId="0" borderId="0" xfId="0" applyFont="1" applyBorder="1" applyAlignment="1">
      <alignment horizontal="justify" vertical="top" wrapText="1"/>
    </xf>
    <xf numFmtId="0" fontId="44" fillId="0" borderId="2" xfId="0" applyFont="1" applyBorder="1"/>
    <xf numFmtId="0" fontId="77" fillId="0" borderId="0" xfId="0" applyFont="1" applyBorder="1" applyAlignment="1">
      <alignment horizontal="right" vertical="center" readingOrder="1"/>
    </xf>
    <xf numFmtId="0" fontId="12" fillId="0" borderId="4"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12" fillId="0" borderId="3" xfId="1" applyNumberFormat="1" applyFont="1" applyBorder="1" applyAlignment="1">
      <alignment horizontal="center" vertical="center"/>
    </xf>
    <xf numFmtId="2" fontId="9" fillId="0" borderId="4"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0" fontId="12" fillId="0" borderId="4" xfId="0" applyNumberFormat="1" applyFont="1" applyBorder="1" applyAlignment="1">
      <alignment horizontal="right" vertical="center"/>
    </xf>
    <xf numFmtId="0" fontId="12" fillId="0" borderId="3" xfId="0" applyNumberFormat="1" applyFont="1" applyBorder="1" applyAlignment="1">
      <alignment horizontal="right" vertical="center"/>
    </xf>
    <xf numFmtId="168" fontId="12" fillId="0" borderId="30" xfId="0" applyNumberFormat="1" applyFont="1" applyBorder="1" applyAlignment="1">
      <alignment vertical="center" wrapText="1" readingOrder="1"/>
    </xf>
    <xf numFmtId="171" fontId="12" fillId="0" borderId="9" xfId="8" applyNumberFormat="1" applyFont="1" applyBorder="1" applyAlignment="1" applyProtection="1">
      <alignment horizontal="right" vertical="center" wrapText="1"/>
      <protection locked="0"/>
    </xf>
    <xf numFmtId="0" fontId="12" fillId="0" borderId="5" xfId="0" applyNumberFormat="1" applyFont="1" applyBorder="1" applyAlignment="1">
      <alignment horizontal="right" vertical="center"/>
    </xf>
    <xf numFmtId="168" fontId="12" fillId="0" borderId="19" xfId="0" applyNumberFormat="1" applyFont="1" applyBorder="1" applyAlignment="1">
      <alignment vertical="center" wrapText="1" readingOrder="1"/>
    </xf>
    <xf numFmtId="0" fontId="11" fillId="0" borderId="0" xfId="0" applyFont="1" applyBorder="1" applyAlignment="1">
      <alignment horizontal="center"/>
    </xf>
    <xf numFmtId="10" fontId="12" fillId="0" borderId="0" xfId="0" applyNumberFormat="1" applyFont="1" applyBorder="1" applyAlignment="1">
      <alignment horizontal="center"/>
    </xf>
    <xf numFmtId="0" fontId="0" fillId="0" borderId="23" xfId="0" applyBorder="1"/>
    <xf numFmtId="0" fontId="0" fillId="0" borderId="31" xfId="0" applyBorder="1"/>
    <xf numFmtId="168" fontId="6" fillId="0" borderId="2" xfId="0" applyNumberFormat="1" applyFont="1" applyBorder="1"/>
    <xf numFmtId="168" fontId="12" fillId="0" borderId="25" xfId="0" applyNumberFormat="1" applyFont="1" applyBorder="1" applyAlignment="1">
      <alignment vertical="center" wrapText="1" readingOrder="1"/>
    </xf>
    <xf numFmtId="6" fontId="9" fillId="0" borderId="2" xfId="0" applyNumberFormat="1" applyFont="1" applyBorder="1" applyAlignment="1">
      <alignment horizontal="center" wrapText="1"/>
    </xf>
    <xf numFmtId="0" fontId="14" fillId="2" borderId="8" xfId="0" applyFont="1" applyFill="1" applyBorder="1" applyAlignment="1">
      <alignment horizontal="center"/>
    </xf>
    <xf numFmtId="0" fontId="10" fillId="0" borderId="0" xfId="0" applyFont="1" applyBorder="1" applyAlignment="1">
      <alignment wrapText="1"/>
    </xf>
    <xf numFmtId="171" fontId="23" fillId="0" borderId="23" xfId="0" applyNumberFormat="1" applyFont="1" applyBorder="1" applyAlignment="1">
      <alignment vertical="center" wrapText="1"/>
    </xf>
    <xf numFmtId="0" fontId="6" fillId="0" borderId="0" xfId="0" applyFont="1" applyBorder="1"/>
    <xf numFmtId="0" fontId="6" fillId="0" borderId="32" xfId="0" applyFont="1" applyBorder="1"/>
    <xf numFmtId="6" fontId="6" fillId="0" borderId="32" xfId="0" applyNumberFormat="1" applyFont="1" applyBorder="1" applyAlignment="1">
      <alignment horizontal="left"/>
    </xf>
    <xf numFmtId="0" fontId="0" fillId="7" borderId="0" xfId="0" applyFill="1"/>
    <xf numFmtId="0" fontId="6" fillId="0" borderId="0" xfId="0" applyFont="1" applyAlignment="1">
      <alignment horizontal="center"/>
    </xf>
    <xf numFmtId="0" fontId="17" fillId="0" borderId="21"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49" fontId="17" fillId="0" borderId="16" xfId="0" applyNumberFormat="1" applyFont="1" applyBorder="1" applyAlignment="1">
      <alignment horizontal="center" vertical="center" wrapText="1"/>
    </xf>
    <xf numFmtId="49" fontId="17" fillId="0" borderId="17" xfId="0" applyNumberFormat="1" applyFont="1" applyBorder="1" applyAlignment="1">
      <alignment horizontal="center" vertical="center" wrapText="1"/>
    </xf>
    <xf numFmtId="0" fontId="4" fillId="0" borderId="0" xfId="0" applyFont="1" applyBorder="1" applyAlignment="1">
      <alignment horizontal="center"/>
    </xf>
    <xf numFmtId="10" fontId="11" fillId="0" borderId="20" xfId="0" applyNumberFormat="1" applyFont="1" applyBorder="1" applyAlignment="1">
      <alignment wrapText="1"/>
    </xf>
    <xf numFmtId="10" fontId="11" fillId="0" borderId="18" xfId="0" applyNumberFormat="1" applyFont="1" applyBorder="1" applyAlignment="1">
      <alignment wrapText="1"/>
    </xf>
    <xf numFmtId="49" fontId="17" fillId="0" borderId="22" xfId="0" applyNumberFormat="1" applyFont="1" applyBorder="1" applyAlignment="1">
      <alignment horizontal="center" vertical="center" wrapText="1"/>
    </xf>
    <xf numFmtId="49" fontId="17" fillId="0" borderId="34" xfId="0" applyNumberFormat="1" applyFont="1" applyBorder="1" applyAlignment="1">
      <alignment horizontal="center"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center" wrapText="1"/>
    </xf>
    <xf numFmtId="0" fontId="0" fillId="0" borderId="0" xfId="0" applyAlignment="1">
      <alignment wrapText="1"/>
    </xf>
    <xf numFmtId="0" fontId="4" fillId="0" borderId="0" xfId="0" applyFont="1" applyAlignment="1">
      <alignment horizontal="justify" wrapText="1"/>
    </xf>
    <xf numFmtId="0" fontId="6" fillId="0" borderId="0" xfId="0" applyFont="1" applyAlignment="1">
      <alignment horizontal="justify" wrapText="1"/>
    </xf>
    <xf numFmtId="0" fontId="48" fillId="0" borderId="0" xfId="7" applyFont="1" applyAlignment="1" applyProtection="1">
      <alignment vertical="top" wrapText="1"/>
    </xf>
    <xf numFmtId="0" fontId="0" fillId="0" borderId="0" xfId="0" applyAlignment="1">
      <alignment vertical="top" wrapText="1"/>
    </xf>
    <xf numFmtId="0" fontId="6" fillId="0" borderId="0" xfId="0" applyFont="1" applyAlignment="1">
      <alignment horizontal="justify"/>
    </xf>
    <xf numFmtId="0" fontId="6" fillId="0" borderId="0" xfId="0" applyFont="1" applyAlignment="1"/>
    <xf numFmtId="0" fontId="20" fillId="0" borderId="0" xfId="0" applyFont="1" applyAlignment="1">
      <alignment horizontal="justify" wrapText="1"/>
    </xf>
    <xf numFmtId="0" fontId="4" fillId="0" borderId="0" xfId="0" applyFont="1" applyAlignment="1">
      <alignment horizontal="justify" vertical="top" wrapText="1"/>
    </xf>
    <xf numFmtId="0" fontId="23" fillId="0" borderId="3" xfId="0" applyFont="1" applyBorder="1" applyAlignment="1">
      <alignment horizontal="justify" wrapText="1"/>
    </xf>
    <xf numFmtId="0" fontId="0" fillId="0" borderId="3" xfId="0" applyBorder="1" applyAlignment="1"/>
    <xf numFmtId="0" fontId="23" fillId="0" borderId="3" xfId="0" applyFont="1" applyBorder="1" applyAlignment="1">
      <alignment horizontal="center" vertical="top" wrapText="1"/>
    </xf>
    <xf numFmtId="0" fontId="46" fillId="0" borderId="25" xfId="0" applyFont="1" applyBorder="1" applyAlignment="1">
      <alignment horizontal="justify" vertical="top" wrapText="1"/>
    </xf>
    <xf numFmtId="0" fontId="0" fillId="0" borderId="0" xfId="0" applyBorder="1" applyAlignment="1">
      <alignment wrapText="1"/>
    </xf>
    <xf numFmtId="0" fontId="0" fillId="0" borderId="35" xfId="0" applyBorder="1" applyAlignment="1">
      <alignment wrapText="1"/>
    </xf>
    <xf numFmtId="0" fontId="46" fillId="0" borderId="19" xfId="0" applyFont="1" applyBorder="1" applyAlignment="1">
      <alignment horizontal="justify" vertical="top" wrapText="1"/>
    </xf>
    <xf numFmtId="0" fontId="0" fillId="0" borderId="32" xfId="0" applyBorder="1" applyAlignment="1">
      <alignment wrapText="1"/>
    </xf>
    <xf numFmtId="0" fontId="0" fillId="0" borderId="36" xfId="0" applyBorder="1" applyAlignment="1">
      <alignment wrapText="1"/>
    </xf>
    <xf numFmtId="0" fontId="35" fillId="0" borderId="24" xfId="0" applyFont="1" applyBorder="1" applyAlignment="1">
      <alignment horizontal="center" vertical="top" wrapText="1"/>
    </xf>
    <xf numFmtId="0" fontId="0" fillId="0" borderId="37" xfId="0" applyBorder="1" applyAlignment="1"/>
    <xf numFmtId="0" fontId="0" fillId="0" borderId="7" xfId="0" applyBorder="1" applyAlignment="1"/>
    <xf numFmtId="0" fontId="6" fillId="0" borderId="0" xfId="0" applyFont="1" applyAlignment="1">
      <alignment wrapText="1"/>
    </xf>
    <xf numFmtId="0" fontId="0" fillId="0" borderId="0" xfId="0" applyAlignment="1"/>
    <xf numFmtId="0" fontId="68" fillId="0" borderId="0" xfId="0" applyFont="1" applyAlignment="1"/>
    <xf numFmtId="0" fontId="4" fillId="0" borderId="0" xfId="0" applyFont="1" applyAlignment="1">
      <alignment horizontal="left" wrapText="1"/>
    </xf>
    <xf numFmtId="0" fontId="0" fillId="0" borderId="0" xfId="0" applyAlignment="1">
      <alignment horizontal="left" wrapText="1"/>
    </xf>
    <xf numFmtId="0" fontId="6" fillId="0" borderId="0" xfId="8" applyFont="1" applyAlignment="1">
      <alignment wrapText="1"/>
    </xf>
    <xf numFmtId="0" fontId="4" fillId="0" borderId="0" xfId="8" applyAlignment="1"/>
    <xf numFmtId="0" fontId="6" fillId="0" borderId="0" xfId="0" applyFont="1" applyAlignment="1">
      <alignment horizontal="left" vertical="center" wrapText="1" readingOrder="1"/>
    </xf>
    <xf numFmtId="0" fontId="79" fillId="0" borderId="3" xfId="0" applyFont="1" applyBorder="1" applyAlignment="1">
      <alignment horizontal="center" wrapText="1"/>
    </xf>
    <xf numFmtId="0" fontId="23" fillId="0" borderId="24"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17" fillId="0" borderId="0" xfId="0" applyFont="1" applyBorder="1" applyAlignment="1">
      <alignment horizontal="center"/>
    </xf>
    <xf numFmtId="171" fontId="9" fillId="0" borderId="0" xfId="0" applyNumberFormat="1" applyFont="1" applyBorder="1" applyAlignment="1">
      <alignment horizontal="center"/>
    </xf>
    <xf numFmtId="171" fontId="9" fillId="0" borderId="26" xfId="0" applyNumberFormat="1" applyFont="1" applyBorder="1" applyAlignment="1">
      <alignment horizontal="center"/>
    </xf>
    <xf numFmtId="0" fontId="11" fillId="0" borderId="24" xfId="0" applyFont="1" applyBorder="1" applyAlignment="1">
      <alignment horizontal="left" vertical="center" wrapText="1" readingOrder="1"/>
    </xf>
    <xf numFmtId="0" fontId="11" fillId="0" borderId="37" xfId="0" applyFont="1" applyBorder="1" applyAlignment="1">
      <alignment horizontal="left" vertical="center" wrapText="1" readingOrder="1"/>
    </xf>
    <xf numFmtId="0" fontId="11" fillId="0" borderId="7" xfId="0" applyFont="1" applyBorder="1" applyAlignment="1">
      <alignment horizontal="left" vertical="center" wrapText="1" readingOrder="1"/>
    </xf>
    <xf numFmtId="0" fontId="11" fillId="0" borderId="11" xfId="0" applyFont="1" applyBorder="1" applyAlignment="1">
      <alignment horizontal="left" vertical="center" wrapText="1" readingOrder="1"/>
    </xf>
    <xf numFmtId="0" fontId="11" fillId="0" borderId="1" xfId="0" applyFont="1" applyBorder="1" applyAlignment="1">
      <alignment horizontal="left" vertical="center" wrapText="1" readingOrder="1"/>
    </xf>
    <xf numFmtId="0" fontId="11" fillId="0" borderId="12" xfId="0" applyFont="1" applyBorder="1" applyAlignment="1">
      <alignment horizontal="left" vertical="center" wrapText="1" readingOrder="1"/>
    </xf>
    <xf numFmtId="0" fontId="12" fillId="0" borderId="23" xfId="0" applyNumberFormat="1" applyFont="1" applyBorder="1" applyAlignment="1">
      <alignment horizontal="left" vertical="center" wrapText="1"/>
    </xf>
    <xf numFmtId="0" fontId="12" fillId="0" borderId="6" xfId="0" applyNumberFormat="1" applyFont="1" applyBorder="1" applyAlignment="1">
      <alignment horizontal="left" vertical="center" wrapText="1"/>
    </xf>
    <xf numFmtId="0" fontId="11" fillId="0" borderId="24" xfId="0" applyFont="1" applyBorder="1" applyAlignment="1">
      <alignment horizontal="center" vertical="top" wrapText="1"/>
    </xf>
    <xf numFmtId="0" fontId="11" fillId="0" borderId="11" xfId="0" applyFont="1" applyBorder="1" applyAlignment="1">
      <alignment horizontal="center" vertical="top" wrapText="1"/>
    </xf>
    <xf numFmtId="0" fontId="11" fillId="0" borderId="5" xfId="0" applyFont="1" applyBorder="1" applyAlignment="1">
      <alignment horizontal="center" vertical="top" wrapText="1"/>
    </xf>
    <xf numFmtId="0" fontId="11" fillId="0" borderId="10" xfId="0" applyFont="1" applyBorder="1" applyAlignment="1">
      <alignment horizontal="center" vertical="top" wrapText="1"/>
    </xf>
    <xf numFmtId="0" fontId="11" fillId="0" borderId="5" xfId="0" applyFont="1" applyBorder="1" applyAlignment="1">
      <alignment horizontal="center" wrapText="1"/>
    </xf>
    <xf numFmtId="0" fontId="11" fillId="0" borderId="10" xfId="0" applyFont="1" applyBorder="1" applyAlignment="1">
      <alignment horizontal="center" wrapText="1"/>
    </xf>
    <xf numFmtId="0" fontId="7" fillId="0" borderId="0" xfId="0" applyFont="1" applyAlignment="1">
      <alignment horizontal="center" vertical="center"/>
    </xf>
    <xf numFmtId="0" fontId="11" fillId="0" borderId="24" xfId="0" applyFont="1" applyBorder="1" applyAlignment="1">
      <alignment horizontal="center" wrapText="1"/>
    </xf>
    <xf numFmtId="0" fontId="11" fillId="0" borderId="7" xfId="0" applyFont="1" applyBorder="1" applyAlignment="1">
      <alignment horizont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2" fillId="0" borderId="30" xfId="0" applyNumberFormat="1" applyFont="1" applyBorder="1" applyAlignment="1">
      <alignment horizontal="left" vertical="center" wrapText="1"/>
    </xf>
    <xf numFmtId="0" fontId="12" fillId="0" borderId="42" xfId="0" applyNumberFormat="1" applyFont="1" applyBorder="1" applyAlignment="1">
      <alignment horizontal="left" vertical="center" wrapText="1"/>
    </xf>
    <xf numFmtId="0" fontId="0" fillId="0" borderId="24" xfId="0" applyBorder="1" applyAlignment="1">
      <alignment horizontal="center"/>
    </xf>
    <xf numFmtId="0" fontId="0" fillId="0" borderId="37" xfId="0" applyBorder="1" applyAlignment="1">
      <alignment horizontal="center"/>
    </xf>
    <xf numFmtId="0" fontId="0" fillId="0" borderId="7" xfId="0" applyBorder="1" applyAlignment="1">
      <alignment horizontal="center"/>
    </xf>
    <xf numFmtId="0" fontId="6" fillId="0" borderId="20" xfId="0" applyFont="1" applyBorder="1" applyAlignment="1">
      <alignment horizontal="center"/>
    </xf>
    <xf numFmtId="0" fontId="6" fillId="0" borderId="38" xfId="0" applyFont="1" applyBorder="1" applyAlignment="1">
      <alignment horizontal="center"/>
    </xf>
    <xf numFmtId="0" fontId="6" fillId="0" borderId="18" xfId="0" applyFont="1" applyBorder="1" applyAlignment="1">
      <alignment horizontal="center"/>
    </xf>
    <xf numFmtId="0" fontId="17" fillId="0" borderId="20" xfId="0" applyFont="1" applyBorder="1" applyAlignment="1">
      <alignment horizontal="center" wrapText="1"/>
    </xf>
    <xf numFmtId="0" fontId="17" fillId="0" borderId="18" xfId="0" applyFont="1" applyBorder="1" applyAlignment="1">
      <alignment horizontal="center" wrapText="1"/>
    </xf>
    <xf numFmtId="0" fontId="1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Border="1" applyAlignment="1">
      <alignment horizontal="center" vertical="center"/>
    </xf>
    <xf numFmtId="0" fontId="4" fillId="0" borderId="35"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0" fillId="0" borderId="31" xfId="0" applyBorder="1" applyAlignment="1">
      <alignment horizontal="center"/>
    </xf>
    <xf numFmtId="10" fontId="0" fillId="0" borderId="20" xfId="0" applyNumberFormat="1" applyBorder="1" applyAlignment="1">
      <alignment horizontal="left"/>
    </xf>
    <xf numFmtId="10" fontId="0" fillId="0" borderId="18" xfId="0" applyNumberFormat="1" applyBorder="1" applyAlignment="1">
      <alignment horizontal="left"/>
    </xf>
    <xf numFmtId="0" fontId="23" fillId="3" borderId="5"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7" xfId="0" applyFont="1" applyBorder="1" applyAlignment="1">
      <alignment horizontal="center" vertical="center"/>
    </xf>
    <xf numFmtId="0" fontId="27" fillId="0" borderId="25" xfId="0" applyFont="1" applyBorder="1" applyAlignment="1">
      <alignment horizontal="center" vertical="center" wrapText="1"/>
    </xf>
    <xf numFmtId="0" fontId="27" fillId="0" borderId="35" xfId="0" applyFont="1" applyBorder="1" applyAlignment="1">
      <alignment horizontal="center" vertical="center"/>
    </xf>
    <xf numFmtId="0" fontId="23" fillId="3" borderId="24" xfId="0" applyFont="1" applyFill="1" applyBorder="1" applyAlignment="1">
      <alignment horizontal="center" vertical="center" wrapText="1"/>
    </xf>
    <xf numFmtId="0" fontId="27" fillId="0" borderId="7" xfId="0" applyFont="1" applyBorder="1" applyAlignment="1">
      <alignment horizontal="center" vertical="center" wrapText="1"/>
    </xf>
    <xf numFmtId="0" fontId="23" fillId="3" borderId="25" xfId="0" applyFont="1" applyFill="1" applyBorder="1" applyAlignment="1">
      <alignment horizontal="center" vertical="center" wrapText="1"/>
    </xf>
    <xf numFmtId="0" fontId="27" fillId="0" borderId="35" xfId="0" applyFont="1" applyBorder="1" applyAlignment="1">
      <alignment vertical="center" wrapText="1"/>
    </xf>
    <xf numFmtId="168" fontId="4" fillId="0" borderId="4" xfId="0" applyNumberFormat="1" applyFont="1" applyBorder="1" applyAlignment="1">
      <alignment horizontal="center" vertical="center" wrapText="1"/>
    </xf>
    <xf numFmtId="0" fontId="10" fillId="0" borderId="9" xfId="8" applyFont="1" applyBorder="1" applyAlignment="1" applyProtection="1">
      <alignment horizontal="left" vertical="center" wrapText="1"/>
      <protection locked="0"/>
    </xf>
    <xf numFmtId="0" fontId="4" fillId="0" borderId="9" xfId="8" applyBorder="1" applyAlignment="1" applyProtection="1">
      <alignment horizontal="left" vertical="center" wrapText="1"/>
      <protection locked="0"/>
    </xf>
    <xf numFmtId="0" fontId="4" fillId="0" borderId="4" xfId="8" applyBorder="1" applyAlignment="1" applyProtection="1">
      <alignment horizontal="left" vertical="center" wrapText="1"/>
      <protection locked="0"/>
    </xf>
    <xf numFmtId="0" fontId="10" fillId="0" borderId="25" xfId="8" applyFont="1" applyBorder="1" applyAlignment="1" applyProtection="1">
      <alignment horizontal="left" vertical="center" wrapText="1"/>
      <protection locked="0"/>
    </xf>
    <xf numFmtId="0" fontId="4" fillId="0" borderId="25" xfId="8" applyBorder="1" applyAlignment="1" applyProtection="1">
      <alignment horizontal="left" vertical="center" wrapText="1"/>
      <protection locked="0"/>
    </xf>
    <xf numFmtId="0" fontId="4" fillId="0" borderId="19" xfId="8" applyBorder="1" applyAlignment="1" applyProtection="1">
      <alignment horizontal="left" vertical="center" wrapText="1"/>
      <protection locked="0"/>
    </xf>
    <xf numFmtId="0" fontId="4" fillId="0" borderId="0" xfId="8" applyBorder="1" applyAlignment="1" applyProtection="1">
      <alignment horizontal="left" vertical="center" wrapText="1"/>
      <protection locked="0"/>
    </xf>
    <xf numFmtId="0" fontId="4" fillId="0" borderId="35" xfId="8" applyBorder="1" applyAlignment="1" applyProtection="1">
      <alignment horizontal="left" vertical="center" wrapText="1"/>
      <protection locked="0"/>
    </xf>
    <xf numFmtId="0" fontId="4" fillId="0" borderId="32" xfId="8" applyBorder="1" applyAlignment="1" applyProtection="1">
      <alignment horizontal="left" vertical="center" wrapText="1"/>
      <protection locked="0"/>
    </xf>
    <xf numFmtId="0" fontId="4" fillId="0" borderId="36" xfId="8" applyBorder="1" applyAlignment="1" applyProtection="1">
      <alignment horizontal="left" vertical="center" wrapText="1"/>
      <protection locked="0"/>
    </xf>
    <xf numFmtId="0" fontId="4" fillId="0" borderId="19" xfId="0" applyFont="1" applyBorder="1" applyAlignment="1">
      <alignment horizontal="justify" vertical="top" wrapText="1"/>
    </xf>
    <xf numFmtId="0" fontId="0" fillId="0" borderId="36" xfId="0" applyBorder="1" applyAlignment="1"/>
    <xf numFmtId="168" fontId="10" fillId="0" borderId="3" xfId="0" applyNumberFormat="1" applyFont="1" applyBorder="1" applyAlignment="1">
      <alignment horizontal="left" vertical="center" wrapText="1"/>
    </xf>
    <xf numFmtId="0" fontId="27" fillId="0" borderId="3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2" xfId="0" applyFont="1" applyBorder="1" applyAlignment="1">
      <alignment horizontal="center" vertical="center" wrapText="1"/>
    </xf>
    <xf numFmtId="168" fontId="10" fillId="0" borderId="4" xfId="0" applyNumberFormat="1" applyFont="1" applyBorder="1" applyAlignment="1">
      <alignment horizontal="left" vertical="center" wrapText="1"/>
    </xf>
    <xf numFmtId="168" fontId="0" fillId="0" borderId="3" xfId="0" applyNumberFormat="1" applyBorder="1" applyAlignment="1">
      <alignment horizontal="left" vertical="center" wrapText="1"/>
    </xf>
    <xf numFmtId="168" fontId="10" fillId="0" borderId="3" xfId="0" applyNumberFormat="1" applyFont="1" applyBorder="1" applyAlignment="1">
      <alignment horizontal="left" wrapText="1"/>
    </xf>
    <xf numFmtId="0" fontId="17" fillId="0" borderId="0" xfId="0" applyFont="1" applyBorder="1" applyAlignment="1">
      <alignment horizontal="right" wrapText="1"/>
    </xf>
    <xf numFmtId="0" fontId="18" fillId="0" borderId="0" xfId="0" applyFont="1" applyBorder="1" applyAlignment="1"/>
    <xf numFmtId="0" fontId="23" fillId="3" borderId="25" xfId="0" applyFont="1" applyFill="1" applyBorder="1" applyAlignment="1">
      <alignment horizontal="center" vertical="top" wrapText="1"/>
    </xf>
    <xf numFmtId="0" fontId="27" fillId="0" borderId="35" xfId="0" applyFont="1" applyBorder="1" applyAlignment="1">
      <alignment horizontal="center" vertical="top" wrapText="1"/>
    </xf>
    <xf numFmtId="0" fontId="23" fillId="3" borderId="24" xfId="0" applyFont="1" applyFill="1" applyBorder="1" applyAlignment="1">
      <alignment horizontal="center" wrapText="1"/>
    </xf>
    <xf numFmtId="0" fontId="27" fillId="0" borderId="7" xfId="0" applyFont="1" applyBorder="1" applyAlignment="1">
      <alignment horizontal="center" wrapText="1"/>
    </xf>
    <xf numFmtId="0" fontId="27" fillId="0" borderId="25" xfId="0" applyFont="1" applyBorder="1" applyAlignment="1">
      <alignment horizontal="center" wrapText="1"/>
    </xf>
    <xf numFmtId="0" fontId="27" fillId="0" borderId="35" xfId="0" applyFont="1" applyBorder="1" applyAlignment="1">
      <alignment horizontal="center" wrapText="1"/>
    </xf>
    <xf numFmtId="168"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168" fontId="23" fillId="3" borderId="23" xfId="0" applyNumberFormat="1" applyFont="1" applyFill="1" applyBorder="1" applyAlignment="1">
      <alignment horizontal="center" vertical="top" wrapText="1"/>
    </xf>
    <xf numFmtId="0" fontId="23" fillId="3" borderId="6" xfId="0" applyFont="1" applyFill="1" applyBorder="1" applyAlignment="1">
      <alignment horizontal="center" vertical="top" wrapText="1"/>
    </xf>
    <xf numFmtId="0" fontId="23" fillId="3" borderId="7" xfId="0" applyFont="1" applyFill="1" applyBorder="1" applyAlignment="1">
      <alignment horizontal="center" wrapText="1"/>
    </xf>
    <xf numFmtId="0" fontId="23" fillId="3" borderId="35" xfId="0" applyFont="1" applyFill="1" applyBorder="1" applyAlignment="1">
      <alignment horizontal="center" vertical="center" wrapText="1"/>
    </xf>
    <xf numFmtId="0" fontId="23" fillId="3" borderId="35" xfId="0" applyFont="1" applyFill="1" applyBorder="1" applyAlignment="1">
      <alignment horizontal="center" vertical="top" wrapText="1"/>
    </xf>
    <xf numFmtId="0" fontId="23" fillId="3" borderId="5" xfId="0" applyFont="1" applyFill="1" applyBorder="1" applyAlignment="1">
      <alignment horizontal="center" wrapText="1"/>
    </xf>
    <xf numFmtId="0" fontId="27" fillId="0" borderId="9" xfId="0" applyFont="1" applyBorder="1" applyAlignment="1">
      <alignment horizontal="center" wrapText="1"/>
    </xf>
    <xf numFmtId="0" fontId="10" fillId="0" borderId="3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3" xfId="0" applyFont="1" applyBorder="1" applyAlignment="1">
      <alignment horizontal="center" vertical="center" wrapText="1"/>
    </xf>
    <xf numFmtId="0" fontId="77" fillId="0" borderId="0" xfId="0" applyFont="1" applyBorder="1" applyAlignment="1">
      <alignment horizontal="right" vertical="center"/>
    </xf>
    <xf numFmtId="0" fontId="44" fillId="0" borderId="0" xfId="0" applyFont="1" applyAlignment="1">
      <alignment horizontal="right"/>
    </xf>
    <xf numFmtId="0" fontId="24" fillId="0" borderId="0" xfId="0" applyFont="1" applyBorder="1" applyAlignment="1">
      <alignment vertical="center"/>
    </xf>
    <xf numFmtId="168" fontId="23" fillId="3" borderId="6" xfId="0" applyNumberFormat="1" applyFont="1" applyFill="1" applyBorder="1" applyAlignment="1">
      <alignment horizontal="center" vertical="top" wrapText="1"/>
    </xf>
    <xf numFmtId="0" fontId="27" fillId="0" borderId="23" xfId="0" applyFont="1" applyBorder="1" applyAlignment="1">
      <alignment horizontal="left" vertical="top" wrapText="1"/>
    </xf>
    <xf numFmtId="0" fontId="27" fillId="0" borderId="6" xfId="0" applyFont="1" applyBorder="1" applyAlignment="1">
      <alignment horizontal="left" vertical="top" wrapText="1"/>
    </xf>
    <xf numFmtId="0" fontId="18" fillId="0" borderId="18" xfId="0" applyFont="1" applyBorder="1" applyAlignment="1">
      <alignment horizontal="center"/>
    </xf>
    <xf numFmtId="0" fontId="4" fillId="0" borderId="3" xfId="0" applyFont="1" applyBorder="1" applyAlignment="1">
      <alignment readingOrder="1"/>
    </xf>
    <xf numFmtId="0" fontId="4" fillId="0" borderId="23" xfId="0" applyFont="1" applyBorder="1" applyAlignment="1">
      <alignment readingOrder="1"/>
    </xf>
    <xf numFmtId="0" fontId="11" fillId="0" borderId="20" xfId="0" applyFont="1" applyBorder="1" applyAlignment="1">
      <alignment horizontal="center"/>
    </xf>
    <xf numFmtId="0" fontId="11" fillId="0" borderId="18" xfId="0" applyFont="1" applyBorder="1" applyAlignment="1">
      <alignment horizontal="center"/>
    </xf>
    <xf numFmtId="0" fontId="11" fillId="0" borderId="25" xfId="0" applyFont="1" applyBorder="1" applyAlignment="1">
      <alignment horizontal="left" vertical="center" wrapText="1" readingOrder="1"/>
    </xf>
    <xf numFmtId="0" fontId="0" fillId="0" borderId="11" xfId="0" applyBorder="1" applyAlignment="1">
      <alignment horizontal="left" wrapText="1"/>
    </xf>
    <xf numFmtId="0" fontId="0" fillId="0" borderId="1" xfId="0" applyBorder="1" applyAlignment="1">
      <alignment horizontal="left" wrapText="1"/>
    </xf>
    <xf numFmtId="0" fontId="0" fillId="0" borderId="12" xfId="0" applyBorder="1" applyAlignment="1">
      <alignment horizontal="left" wrapText="1"/>
    </xf>
    <xf numFmtId="0" fontId="4" fillId="0" borderId="4" xfId="0" applyFont="1" applyBorder="1" applyAlignment="1">
      <alignment readingOrder="1"/>
    </xf>
    <xf numFmtId="0" fontId="10" fillId="0" borderId="0" xfId="0" applyFont="1" applyBorder="1" applyAlignment="1">
      <alignment horizontal="left" wrapText="1"/>
    </xf>
    <xf numFmtId="0" fontId="4" fillId="0" borderId="23" xfId="0" applyFont="1" applyBorder="1" applyAlignment="1">
      <alignment horizontal="left" vertical="top" wrapText="1" readingOrder="1"/>
    </xf>
    <xf numFmtId="0" fontId="4" fillId="0" borderId="31" xfId="0" applyFont="1" applyBorder="1" applyAlignment="1">
      <alignment horizontal="left" vertical="top" wrapText="1" readingOrder="1"/>
    </xf>
    <xf numFmtId="0" fontId="4" fillId="0" borderId="6" xfId="0" applyFont="1" applyBorder="1" applyAlignment="1">
      <alignment horizontal="left" vertical="top" wrapText="1" readingOrder="1"/>
    </xf>
    <xf numFmtId="168" fontId="9" fillId="0" borderId="8" xfId="0" applyNumberFormat="1" applyFont="1" applyBorder="1" applyAlignment="1">
      <alignment horizontal="center"/>
    </xf>
    <xf numFmtId="0" fontId="0" fillId="0" borderId="15" xfId="0" applyBorder="1" applyAlignment="1"/>
    <xf numFmtId="0" fontId="17" fillId="0" borderId="21" xfId="0" applyFont="1" applyBorder="1" applyAlignment="1">
      <alignment horizontal="center"/>
    </xf>
    <xf numFmtId="0" fontId="0" fillId="0" borderId="33" xfId="0" applyBorder="1" applyAlignment="1">
      <alignment horizontal="center"/>
    </xf>
    <xf numFmtId="0" fontId="0" fillId="0" borderId="16" xfId="0" applyBorder="1" applyAlignment="1"/>
    <xf numFmtId="0" fontId="0" fillId="0" borderId="17" xfId="0" applyBorder="1" applyAlignment="1"/>
    <xf numFmtId="0" fontId="10" fillId="0" borderId="9" xfId="0" applyFont="1" applyBorder="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0" fontId="10" fillId="0" borderId="25" xfId="0" applyFont="1"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25" xfId="0" applyBorder="1" applyAlignment="1">
      <alignment vertical="top" wrapText="1"/>
    </xf>
    <xf numFmtId="0" fontId="0" fillId="0" borderId="19" xfId="0" applyBorder="1" applyAlignment="1">
      <alignment vertical="top" wrapText="1"/>
    </xf>
    <xf numFmtId="0" fontId="0" fillId="0" borderId="32" xfId="0" applyBorder="1" applyAlignment="1">
      <alignment vertical="top" wrapText="1"/>
    </xf>
    <xf numFmtId="0" fontId="0" fillId="0" borderId="36" xfId="0" applyBorder="1" applyAlignment="1">
      <alignment vertical="top" wrapText="1"/>
    </xf>
    <xf numFmtId="0" fontId="10" fillId="0" borderId="35" xfId="0" applyFont="1" applyBorder="1" applyAlignment="1">
      <alignment vertical="top" wrapText="1"/>
    </xf>
    <xf numFmtId="0" fontId="0" fillId="0" borderId="25" xfId="0" applyBorder="1" applyAlignment="1">
      <alignment horizontal="center" vertical="center" wrapText="1"/>
    </xf>
    <xf numFmtId="0" fontId="0" fillId="0" borderId="19" xfId="0" applyBorder="1" applyAlignment="1">
      <alignment horizontal="center" vertical="center" wrapText="1"/>
    </xf>
    <xf numFmtId="0" fontId="23" fillId="3" borderId="11" xfId="0" applyFont="1" applyFill="1" applyBorder="1" applyAlignment="1">
      <alignment horizontal="center" vertical="top" wrapText="1"/>
    </xf>
    <xf numFmtId="0" fontId="27" fillId="0" borderId="12" xfId="0" applyFont="1" applyBorder="1" applyAlignment="1">
      <alignment horizontal="center" vertical="top" wrapText="1"/>
    </xf>
    <xf numFmtId="0" fontId="23" fillId="3" borderId="12" xfId="0" applyFont="1" applyFill="1" applyBorder="1" applyAlignment="1">
      <alignment horizontal="center" vertical="top" wrapText="1"/>
    </xf>
    <xf numFmtId="0" fontId="27" fillId="0" borderId="12" xfId="0" applyFont="1" applyBorder="1" applyAlignment="1">
      <alignment horizontal="center" vertical="center"/>
    </xf>
    <xf numFmtId="0" fontId="27" fillId="0" borderId="10" xfId="0" applyFont="1" applyBorder="1" applyAlignment="1">
      <alignment horizontal="center" vertical="center" wrapText="1"/>
    </xf>
    <xf numFmtId="0" fontId="4" fillId="0" borderId="19" xfId="0" applyFont="1" applyBorder="1" applyAlignment="1">
      <alignment vertical="top" wrapText="1"/>
    </xf>
    <xf numFmtId="0" fontId="0" fillId="0" borderId="36" xfId="0" applyBorder="1" applyAlignment="1">
      <alignment vertical="top"/>
    </xf>
    <xf numFmtId="168" fontId="4" fillId="0" borderId="4" xfId="0" applyNumberFormat="1" applyFont="1" applyBorder="1" applyAlignment="1">
      <alignment vertical="top" wrapText="1"/>
    </xf>
    <xf numFmtId="8" fontId="4" fillId="0" borderId="36" xfId="0" applyNumberFormat="1" applyFont="1" applyBorder="1" applyAlignment="1">
      <alignment vertical="top" wrapText="1"/>
    </xf>
    <xf numFmtId="8" fontId="4" fillId="0" borderId="4" xfId="0" applyNumberFormat="1" applyFont="1" applyBorder="1" applyAlignment="1">
      <alignment vertical="top" wrapText="1"/>
    </xf>
    <xf numFmtId="0" fontId="4" fillId="0" borderId="23" xfId="0" applyFont="1" applyBorder="1" applyAlignment="1">
      <alignment vertical="top" wrapText="1"/>
    </xf>
    <xf numFmtId="0" fontId="0" fillId="0" borderId="6" xfId="0" applyBorder="1" applyAlignment="1">
      <alignment vertical="top"/>
    </xf>
    <xf numFmtId="168" fontId="4" fillId="0" borderId="3" xfId="0" applyNumberFormat="1" applyFont="1" applyBorder="1" applyAlignment="1">
      <alignment vertical="top" wrapText="1"/>
    </xf>
    <xf numFmtId="0" fontId="23" fillId="0" borderId="25" xfId="0" applyFont="1" applyBorder="1" applyAlignment="1">
      <alignment horizontal="right" vertical="center"/>
    </xf>
    <xf numFmtId="0" fontId="26" fillId="0" borderId="0" xfId="0" applyFont="1" applyAlignment="1">
      <alignment horizontal="right"/>
    </xf>
    <xf numFmtId="8" fontId="4" fillId="0" borderId="9" xfId="0" applyNumberFormat="1" applyFont="1" applyBorder="1" applyAlignment="1">
      <alignment vertical="top" wrapText="1"/>
    </xf>
    <xf numFmtId="168" fontId="6" fillId="0" borderId="37" xfId="0" applyNumberFormat="1" applyFont="1" applyBorder="1" applyAlignment="1">
      <alignment horizontal="center" vertical="center" wrapText="1"/>
    </xf>
    <xf numFmtId="0" fontId="6" fillId="0" borderId="37" xfId="0" applyFont="1" applyBorder="1" applyAlignment="1">
      <alignment horizontal="center" vertical="center" wrapText="1"/>
    </xf>
    <xf numFmtId="0" fontId="2" fillId="0" borderId="0" xfId="0" applyFont="1" applyAlignment="1">
      <alignment horizontal="center"/>
    </xf>
    <xf numFmtId="0" fontId="10" fillId="0" borderId="32" xfId="0" applyFont="1" applyBorder="1" applyAlignment="1">
      <alignment horizontal="justify"/>
    </xf>
    <xf numFmtId="0" fontId="0" fillId="0" borderId="32" xfId="0" applyBorder="1" applyAlignment="1"/>
    <xf numFmtId="171" fontId="17" fillId="0" borderId="19" xfId="0" applyNumberFormat="1" applyFont="1" applyBorder="1" applyAlignment="1">
      <alignment horizontal="right" wrapText="1"/>
    </xf>
    <xf numFmtId="171" fontId="17" fillId="0" borderId="32" xfId="0" applyNumberFormat="1" applyFont="1" applyBorder="1" applyAlignment="1">
      <alignment horizontal="right" wrapText="1"/>
    </xf>
    <xf numFmtId="171" fontId="17" fillId="0" borderId="36" xfId="0" applyNumberFormat="1" applyFont="1" applyBorder="1" applyAlignment="1">
      <alignment horizontal="right" wrapText="1"/>
    </xf>
    <xf numFmtId="0" fontId="17" fillId="0" borderId="0" xfId="0" applyFont="1" applyBorder="1" applyAlignment="1">
      <alignment horizontal="center" wrapText="1"/>
    </xf>
    <xf numFmtId="0" fontId="32" fillId="0" borderId="0" xfId="0" applyFont="1" applyAlignment="1">
      <alignment horizontal="center" wrapText="1"/>
    </xf>
    <xf numFmtId="0" fontId="32" fillId="0" borderId="34" xfId="0" applyFont="1" applyBorder="1" applyAlignment="1">
      <alignment horizontal="center" wrapText="1"/>
    </xf>
    <xf numFmtId="0" fontId="64" fillId="0" borderId="24" xfId="0" applyFont="1" applyBorder="1" applyAlignment="1">
      <alignment horizontal="center" wrapText="1"/>
    </xf>
    <xf numFmtId="0" fontId="64" fillId="0" borderId="37" xfId="0" applyFont="1" applyBorder="1" applyAlignment="1">
      <alignment horizontal="center" wrapText="1"/>
    </xf>
    <xf numFmtId="0" fontId="16" fillId="0" borderId="37" xfId="0" applyFont="1" applyBorder="1" applyAlignment="1"/>
    <xf numFmtId="0" fontId="16" fillId="0" borderId="7" xfId="0" applyFont="1" applyBorder="1" applyAlignment="1"/>
    <xf numFmtId="0" fontId="60" fillId="0" borderId="8" xfId="0" applyFont="1" applyBorder="1" applyAlignment="1">
      <alignment wrapText="1"/>
    </xf>
    <xf numFmtId="0" fontId="60" fillId="0" borderId="15" xfId="0" applyFont="1" applyBorder="1" applyAlignment="1">
      <alignment wrapText="1"/>
    </xf>
    <xf numFmtId="0" fontId="0" fillId="0" borderId="8" xfId="0" applyBorder="1" applyAlignment="1"/>
    <xf numFmtId="0" fontId="60" fillId="0" borderId="20" xfId="0" applyFont="1" applyBorder="1" applyAlignment="1">
      <alignment wrapText="1"/>
    </xf>
    <xf numFmtId="0" fontId="0" fillId="0" borderId="38" xfId="0" applyBorder="1" applyAlignment="1"/>
    <xf numFmtId="0" fontId="0" fillId="0" borderId="18" xfId="0" applyBorder="1" applyAlignment="1"/>
    <xf numFmtId="0" fontId="60" fillId="0" borderId="0" xfId="0" applyFont="1" applyAlignment="1">
      <alignment horizontal="left" wrapText="1"/>
    </xf>
    <xf numFmtId="0" fontId="60" fillId="0" borderId="0" xfId="0" applyFont="1" applyAlignment="1">
      <alignment wrapText="1"/>
    </xf>
    <xf numFmtId="0" fontId="64" fillId="0" borderId="0" xfId="0" applyFont="1" applyAlignment="1"/>
    <xf numFmtId="0" fontId="60" fillId="0" borderId="0" xfId="0" applyFont="1" applyAlignment="1"/>
    <xf numFmtId="0" fontId="60" fillId="0" borderId="44" xfId="0" applyFont="1" applyBorder="1" applyAlignment="1">
      <alignment wrapText="1"/>
    </xf>
    <xf numFmtId="0" fontId="0" fillId="0" borderId="45" xfId="0" applyBorder="1" applyAlignment="1"/>
    <xf numFmtId="0" fontId="0" fillId="0" borderId="46" xfId="0" applyBorder="1" applyAlignment="1"/>
    <xf numFmtId="0" fontId="57" fillId="0" borderId="0" xfId="0" applyFont="1" applyAlignment="1">
      <alignment horizontal="center"/>
    </xf>
    <xf numFmtId="0" fontId="58" fillId="0" borderId="0" xfId="0" applyFont="1" applyAlignment="1">
      <alignment horizontal="center"/>
    </xf>
    <xf numFmtId="0" fontId="5" fillId="0" borderId="0" xfId="0" applyFont="1" applyAlignment="1">
      <alignment wrapText="1"/>
    </xf>
    <xf numFmtId="0" fontId="1" fillId="0" borderId="0" xfId="0" applyFont="1" applyAlignment="1"/>
    <xf numFmtId="0" fontId="61" fillId="0" borderId="20" xfId="0" applyFont="1" applyBorder="1" applyAlignment="1">
      <alignment horizontal="center" wrapText="1"/>
    </xf>
    <xf numFmtId="0" fontId="63" fillId="0" borderId="38" xfId="0" applyFont="1" applyBorder="1" applyAlignment="1"/>
    <xf numFmtId="0" fontId="63" fillId="0" borderId="18" xfId="0" applyFont="1" applyBorder="1" applyAlignment="1"/>
    <xf numFmtId="0" fontId="64" fillId="0" borderId="0" xfId="0" applyFont="1" applyAlignment="1">
      <alignment horizontal="center"/>
    </xf>
    <xf numFmtId="0" fontId="0" fillId="0" borderId="0" xfId="0" applyAlignment="1">
      <alignment horizontal="center"/>
    </xf>
    <xf numFmtId="0" fontId="8" fillId="0" borderId="0" xfId="0" applyFont="1" applyAlignment="1">
      <alignment horizontal="justify" wrapText="1"/>
    </xf>
    <xf numFmtId="0" fontId="43" fillId="0" borderId="0" xfId="0" applyFont="1" applyAlignment="1">
      <alignment horizontal="center" vertical="center" readingOrder="1"/>
    </xf>
    <xf numFmtId="0" fontId="25" fillId="0" borderId="0" xfId="0" applyFont="1" applyAlignment="1">
      <alignment horizontal="center"/>
    </xf>
    <xf numFmtId="0" fontId="33" fillId="0" borderId="0" xfId="0" applyFont="1" applyAlignment="1">
      <alignment horizontal="center"/>
    </xf>
    <xf numFmtId="0" fontId="17" fillId="0" borderId="47" xfId="0" applyFont="1" applyBorder="1" applyAlignment="1">
      <alignment horizontal="right" wrapText="1"/>
    </xf>
    <xf numFmtId="0" fontId="17" fillId="0" borderId="33" xfId="0" applyFont="1" applyBorder="1" applyAlignment="1">
      <alignment horizontal="right" wrapText="1"/>
    </xf>
    <xf numFmtId="0" fontId="42" fillId="0" borderId="0" xfId="0" applyFont="1" applyAlignment="1">
      <alignment horizontal="justify" vertical="top" wrapText="1"/>
    </xf>
    <xf numFmtId="0" fontId="25" fillId="0" borderId="0" xfId="0" applyFont="1" applyAlignment="1">
      <alignment vertical="top" wrapText="1"/>
    </xf>
    <xf numFmtId="0" fontId="10" fillId="0" borderId="0" xfId="0" applyFont="1" applyAlignment="1">
      <alignment horizontal="justify" vertical="top" wrapText="1"/>
    </xf>
    <xf numFmtId="0" fontId="7" fillId="0" borderId="0" xfId="0" applyFont="1" applyAlignment="1">
      <alignment horizontal="justify" wrapText="1"/>
    </xf>
    <xf numFmtId="0" fontId="10" fillId="0" borderId="0" xfId="0" applyFont="1" applyBorder="1" applyAlignment="1">
      <alignment horizontal="justify" wrapText="1"/>
    </xf>
    <xf numFmtId="0" fontId="10" fillId="0" borderId="0" xfId="0" applyFont="1" applyAlignment="1">
      <alignment horizontal="justify" wrapText="1"/>
    </xf>
    <xf numFmtId="0" fontId="25" fillId="0" borderId="0" xfId="0" applyFont="1" applyAlignment="1">
      <alignment wrapText="1"/>
    </xf>
    <xf numFmtId="0" fontId="42" fillId="0" borderId="0" xfId="0" applyFont="1" applyAlignment="1">
      <alignment horizontal="left" wrapText="1"/>
    </xf>
    <xf numFmtId="0" fontId="42" fillId="0" borderId="0" xfId="0" applyFont="1" applyAlignment="1">
      <alignment horizontal="justify" wrapText="1"/>
    </xf>
    <xf numFmtId="0" fontId="25" fillId="0" borderId="0" xfId="0" applyFont="1" applyAlignment="1">
      <alignment horizontal="justify" wrapText="1"/>
    </xf>
    <xf numFmtId="0" fontId="11" fillId="0" borderId="0" xfId="0" applyFont="1" applyAlignment="1">
      <alignment horizontal="justify" vertical="top" wrapText="1"/>
    </xf>
    <xf numFmtId="0" fontId="16" fillId="0" borderId="0" xfId="0" applyFont="1" applyAlignment="1">
      <alignment horizontal="left" vertical="top" wrapText="1"/>
    </xf>
    <xf numFmtId="0" fontId="6" fillId="0" borderId="0" xfId="0" applyFont="1" applyAlignment="1">
      <alignment horizontal="left" vertical="top" wrapText="1"/>
    </xf>
    <xf numFmtId="0" fontId="49" fillId="0" borderId="0" xfId="0" applyFont="1" applyAlignment="1">
      <alignment horizontal="center"/>
    </xf>
    <xf numFmtId="0" fontId="16" fillId="5" borderId="0" xfId="0" applyFont="1" applyFill="1" applyAlignment="1">
      <alignment horizontal="left" vertical="top" wrapText="1"/>
    </xf>
    <xf numFmtId="0" fontId="6" fillId="5" borderId="0" xfId="0" applyFont="1" applyFill="1" applyAlignment="1">
      <alignment vertical="top" wrapText="1"/>
    </xf>
    <xf numFmtId="0" fontId="0" fillId="5" borderId="0" xfId="0" applyFill="1" applyAlignment="1">
      <alignment vertical="top" wrapText="1"/>
    </xf>
    <xf numFmtId="0" fontId="55" fillId="0" borderId="0" xfId="0" applyFont="1" applyFill="1" applyBorder="1" applyAlignment="1">
      <alignment horizontal="left" vertical="top" wrapText="1"/>
    </xf>
    <xf numFmtId="0" fontId="54" fillId="0" borderId="0" xfId="0" applyFont="1" applyFill="1" applyAlignment="1">
      <alignment horizontal="left" vertical="top" wrapText="1"/>
    </xf>
    <xf numFmtId="0" fontId="56" fillId="0" borderId="0" xfId="0" applyFont="1" applyAlignment="1">
      <alignment horizontal="left" vertical="top" wrapText="1"/>
    </xf>
    <xf numFmtId="0" fontId="54" fillId="0" borderId="0" xfId="0" applyFont="1" applyAlignment="1">
      <alignment horizontal="left" vertical="top" wrapText="1"/>
    </xf>
    <xf numFmtId="0" fontId="69" fillId="0" borderId="0" xfId="10" applyFont="1" applyAlignment="1" applyProtection="1">
      <alignment horizontal="center"/>
    </xf>
    <xf numFmtId="0" fontId="69" fillId="0" borderId="0" xfId="10" applyFont="1" applyAlignment="1">
      <alignment horizontal="center"/>
    </xf>
    <xf numFmtId="0" fontId="69" fillId="0" borderId="0" xfId="10" quotePrefix="1" applyFont="1" applyAlignment="1" applyProtection="1">
      <alignment horizontal="center"/>
    </xf>
    <xf numFmtId="0" fontId="69" fillId="0" borderId="26" xfId="10" applyFont="1" applyBorder="1" applyAlignment="1" applyProtection="1">
      <alignment horizontal="center"/>
    </xf>
    <xf numFmtId="0" fontId="72" fillId="0" borderId="0" xfId="10" applyFont="1" applyAlignment="1" applyProtection="1">
      <alignment horizontal="left" wrapText="1"/>
    </xf>
  </cellXfs>
  <cellStyles count="13">
    <cellStyle name="Comma" xfId="1" builtinId="3"/>
    <cellStyle name="Comma 2" xfId="2" xr:uid="{CFE18FA7-C2DE-4CEC-94DC-4724C3D7D45D}"/>
    <cellStyle name="Comma 2 2" xfId="3" xr:uid="{2F695A3E-B529-47E5-AC94-EF7FE3CFBE30}"/>
    <cellStyle name="Comma 2 3" xfId="4" xr:uid="{1C4A2FF1-AC2D-4699-859F-D2ABE9E9E959}"/>
    <cellStyle name="Currency" xfId="5" builtinId="4"/>
    <cellStyle name="Currency 4" xfId="6" xr:uid="{50D7C016-1D5E-49AF-83C7-C29DE64C54EB}"/>
    <cellStyle name="Hyperlink" xfId="7" builtinId="8"/>
    <cellStyle name="Normal" xfId="0" builtinId="0"/>
    <cellStyle name="Normal 2" xfId="8" xr:uid="{FBC47A3E-DDD6-4CAD-A472-C435F1D5CFB6}"/>
    <cellStyle name="Normal 3 2" xfId="9" xr:uid="{A6FECE67-C53F-402E-833A-95FBE5DBB083}"/>
    <cellStyle name="Normal 5 2" xfId="10" xr:uid="{650F701A-91AC-4F66-9A59-9F2267675FBB}"/>
    <cellStyle name="Percent" xfId="11" builtinId="5"/>
    <cellStyle name="Percent 2" xfId="12" xr:uid="{FA67C9C0-B824-47F4-B8CD-41DD008813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dshs.state.tx.us/contracts/docs/cfpm.do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6A636-B882-449D-A389-AB3CF2BF5E44}">
  <sheetPr>
    <tabColor indexed="60"/>
  </sheetPr>
  <dimension ref="A1:K23"/>
  <sheetViews>
    <sheetView view="pageBreakPreview" zoomScaleNormal="100" zoomScaleSheetLayoutView="100" workbookViewId="0">
      <selection activeCell="N18" sqref="N18"/>
    </sheetView>
  </sheetViews>
  <sheetFormatPr defaultRowHeight="12.75" x14ac:dyDescent="0.2"/>
  <cols>
    <col min="1" max="1" width="5.140625" style="1" customWidth="1"/>
    <col min="2" max="2" width="24.7109375" bestFit="1" customWidth="1"/>
    <col min="3" max="3" width="0.140625" customWidth="1"/>
    <col min="4" max="4" width="15.7109375" customWidth="1"/>
    <col min="5" max="5" width="12.7109375" customWidth="1"/>
    <col min="6" max="6" width="14" customWidth="1"/>
    <col min="7" max="7" width="13.28515625" customWidth="1"/>
    <col min="8" max="8" width="12.85546875" customWidth="1"/>
    <col min="9" max="9" width="14.140625" customWidth="1"/>
    <col min="10" max="10" width="15.7109375" customWidth="1"/>
    <col min="11" max="11" width="0.28515625" customWidth="1"/>
  </cols>
  <sheetData>
    <row r="1" spans="1:11" ht="20.25" x14ac:dyDescent="0.4">
      <c r="E1" s="53" t="s">
        <v>117</v>
      </c>
      <c r="F1" s="53"/>
    </row>
    <row r="2" spans="1:11" x14ac:dyDescent="0.2">
      <c r="A2" s="141"/>
      <c r="D2" s="397" t="s">
        <v>344</v>
      </c>
      <c r="E2" s="397"/>
      <c r="F2" s="397"/>
    </row>
    <row r="3" spans="1:11" x14ac:dyDescent="0.2">
      <c r="B3" s="56" t="s">
        <v>383</v>
      </c>
      <c r="D3" s="406"/>
      <c r="E3" s="406"/>
      <c r="F3" s="406"/>
      <c r="G3" s="406"/>
    </row>
    <row r="4" spans="1:11" ht="13.5" thickBot="1" x14ac:dyDescent="0.25">
      <c r="A4" s="141"/>
    </row>
    <row r="5" spans="1:11" s="143" customFormat="1" ht="18.75" customHeight="1" x14ac:dyDescent="0.2">
      <c r="A5" s="398" t="s">
        <v>118</v>
      </c>
      <c r="B5" s="399"/>
      <c r="C5" s="210" t="s">
        <v>217</v>
      </c>
      <c r="D5" s="142" t="s">
        <v>119</v>
      </c>
      <c r="E5" s="142" t="s">
        <v>120</v>
      </c>
      <c r="F5" s="142" t="s">
        <v>24</v>
      </c>
      <c r="G5" s="142" t="s">
        <v>121</v>
      </c>
      <c r="H5" s="142" t="s">
        <v>122</v>
      </c>
      <c r="I5" s="142" t="s">
        <v>23</v>
      </c>
      <c r="J5" s="398" t="s">
        <v>217</v>
      </c>
      <c r="K5" s="399"/>
    </row>
    <row r="6" spans="1:11" s="143" customFormat="1" ht="16.5" customHeight="1" x14ac:dyDescent="0.2">
      <c r="A6" s="400"/>
      <c r="B6" s="401"/>
      <c r="C6" s="211" t="s">
        <v>332</v>
      </c>
      <c r="D6" s="144" t="s">
        <v>124</v>
      </c>
      <c r="E6" s="144" t="s">
        <v>22</v>
      </c>
      <c r="F6" s="144" t="s">
        <v>20</v>
      </c>
      <c r="G6" s="144" t="s">
        <v>125</v>
      </c>
      <c r="H6" s="144" t="s">
        <v>126</v>
      </c>
      <c r="I6" s="144" t="s">
        <v>123</v>
      </c>
      <c r="J6" s="400" t="s">
        <v>332</v>
      </c>
      <c r="K6" s="401"/>
    </row>
    <row r="7" spans="1:11" s="143" customFormat="1" ht="17.25" customHeight="1" thickBot="1" x14ac:dyDescent="0.25">
      <c r="A7" s="402"/>
      <c r="B7" s="403"/>
      <c r="C7" s="212" t="s">
        <v>127</v>
      </c>
      <c r="D7" s="145" t="s">
        <v>127</v>
      </c>
      <c r="E7" s="145" t="s">
        <v>128</v>
      </c>
      <c r="F7" s="145" t="s">
        <v>129</v>
      </c>
      <c r="G7" s="145" t="s">
        <v>130</v>
      </c>
      <c r="H7" s="145" t="s">
        <v>131</v>
      </c>
      <c r="I7" s="146" t="s">
        <v>132</v>
      </c>
      <c r="J7" s="404" t="s">
        <v>166</v>
      </c>
      <c r="K7" s="405"/>
    </row>
    <row r="8" spans="1:11" s="84" customFormat="1" ht="13.5" thickBot="1" x14ac:dyDescent="0.25">
      <c r="A8" s="150" t="s">
        <v>133</v>
      </c>
      <c r="B8" s="151" t="s">
        <v>134</v>
      </c>
      <c r="C8" s="152"/>
      <c r="D8" s="235">
        <f>'Form I - 1 Personnel'!I17</f>
        <v>0</v>
      </c>
      <c r="E8" s="214"/>
      <c r="F8" s="214"/>
      <c r="G8" s="214"/>
      <c r="H8" s="214"/>
      <c r="I8" s="214"/>
      <c r="J8" s="237">
        <f t="shared" ref="J8:J14" si="0">SUM(D8:I8)</f>
        <v>0</v>
      </c>
      <c r="K8" s="153"/>
    </row>
    <row r="9" spans="1:11" s="84" customFormat="1" ht="13.5" customHeight="1" thickBot="1" x14ac:dyDescent="0.25">
      <c r="A9" s="150" t="s">
        <v>135</v>
      </c>
      <c r="B9" s="151" t="s">
        <v>136</v>
      </c>
      <c r="C9" s="152"/>
      <c r="D9" s="235">
        <f>'Form I - 1 Personnel'!I29</f>
        <v>0</v>
      </c>
      <c r="E9" s="214"/>
      <c r="F9" s="214"/>
      <c r="G9" s="214"/>
      <c r="H9" s="214"/>
      <c r="I9" s="214"/>
      <c r="J9" s="237">
        <f t="shared" si="0"/>
        <v>0</v>
      </c>
      <c r="K9" s="155"/>
    </row>
    <row r="10" spans="1:11" s="84" customFormat="1" ht="13.5" customHeight="1" thickBot="1" x14ac:dyDescent="0.25">
      <c r="A10" s="150" t="s">
        <v>137</v>
      </c>
      <c r="B10" s="151" t="s">
        <v>138</v>
      </c>
      <c r="C10" s="152"/>
      <c r="D10" s="235">
        <f>'Form I - 2 Travel'!I41</f>
        <v>0</v>
      </c>
      <c r="E10" s="214"/>
      <c r="F10" s="214"/>
      <c r="G10" s="214"/>
      <c r="H10" s="214"/>
      <c r="I10" s="214"/>
      <c r="J10" s="237">
        <f t="shared" si="0"/>
        <v>0</v>
      </c>
      <c r="K10" s="155"/>
    </row>
    <row r="11" spans="1:11" s="84" customFormat="1" ht="13.5" customHeight="1" thickBot="1" x14ac:dyDescent="0.25">
      <c r="A11" s="150" t="s">
        <v>139</v>
      </c>
      <c r="B11" s="151" t="s">
        <v>140</v>
      </c>
      <c r="C11" s="152"/>
      <c r="D11" s="236">
        <f>'Form I - 3 Equipment'!E11</f>
        <v>0</v>
      </c>
      <c r="E11" s="216"/>
      <c r="F11" s="216"/>
      <c r="G11" s="216"/>
      <c r="H11" s="216"/>
      <c r="I11" s="216"/>
      <c r="J11" s="237">
        <f t="shared" si="0"/>
        <v>0</v>
      </c>
      <c r="K11" s="155"/>
    </row>
    <row r="12" spans="1:11" s="84" customFormat="1" ht="13.5" customHeight="1" thickBot="1" x14ac:dyDescent="0.25">
      <c r="A12" s="150" t="s">
        <v>141</v>
      </c>
      <c r="B12" s="151" t="s">
        <v>142</v>
      </c>
      <c r="C12" s="152"/>
      <c r="D12" s="236">
        <f>'Form I - 4 Supplies'!C25</f>
        <v>0</v>
      </c>
      <c r="E12" s="214"/>
      <c r="F12" s="214"/>
      <c r="G12" s="214"/>
      <c r="H12" s="214"/>
      <c r="I12" s="214"/>
      <c r="J12" s="237">
        <f t="shared" si="0"/>
        <v>0</v>
      </c>
      <c r="K12" s="155"/>
    </row>
    <row r="13" spans="1:11" s="84" customFormat="1" ht="13.5" customHeight="1" thickBot="1" x14ac:dyDescent="0.25">
      <c r="A13" s="150" t="s">
        <v>143</v>
      </c>
      <c r="B13" s="151" t="s">
        <v>144</v>
      </c>
      <c r="C13" s="152"/>
      <c r="D13" s="236">
        <v>0</v>
      </c>
      <c r="E13" s="214"/>
      <c r="F13" s="214"/>
      <c r="G13" s="214"/>
      <c r="H13" s="214"/>
      <c r="I13" s="214"/>
      <c r="J13" s="237">
        <f t="shared" si="0"/>
        <v>0</v>
      </c>
      <c r="K13" s="155"/>
    </row>
    <row r="14" spans="1:11" s="84" customFormat="1" ht="13.5" customHeight="1" thickBot="1" x14ac:dyDescent="0.25">
      <c r="A14" s="150" t="s">
        <v>145</v>
      </c>
      <c r="B14" s="151" t="s">
        <v>147</v>
      </c>
      <c r="C14" s="152" t="s">
        <v>235</v>
      </c>
      <c r="D14" s="236">
        <f>'Form I - 6 Other'!C18</f>
        <v>0</v>
      </c>
      <c r="E14" s="214"/>
      <c r="F14" s="214"/>
      <c r="G14" s="214"/>
      <c r="H14" s="214"/>
      <c r="I14" s="214"/>
      <c r="J14" s="237">
        <f t="shared" si="0"/>
        <v>0</v>
      </c>
      <c r="K14" s="155"/>
    </row>
    <row r="15" spans="1:11" s="84" customFormat="1" ht="13.5" thickBot="1" x14ac:dyDescent="0.25">
      <c r="A15" s="150" t="s">
        <v>146</v>
      </c>
      <c r="B15" s="151" t="s">
        <v>149</v>
      </c>
      <c r="C15" s="152" t="s">
        <v>235</v>
      </c>
      <c r="D15" s="236">
        <f t="shared" ref="D15:I15" si="1">SUM(D8:D14)</f>
        <v>0</v>
      </c>
      <c r="E15" s="215">
        <f t="shared" si="1"/>
        <v>0</v>
      </c>
      <c r="F15" s="215">
        <f t="shared" si="1"/>
        <v>0</v>
      </c>
      <c r="G15" s="215">
        <f t="shared" si="1"/>
        <v>0</v>
      </c>
      <c r="H15" s="215">
        <f t="shared" si="1"/>
        <v>0</v>
      </c>
      <c r="I15" s="215">
        <f t="shared" si="1"/>
        <v>0</v>
      </c>
      <c r="J15" s="237">
        <f>SUM(D15:I15)</f>
        <v>0</v>
      </c>
      <c r="K15" s="155"/>
    </row>
    <row r="16" spans="1:11" s="84" customFormat="1" ht="13.5" thickBot="1" x14ac:dyDescent="0.25">
      <c r="A16" s="150" t="s">
        <v>148</v>
      </c>
      <c r="B16" s="151" t="s">
        <v>151</v>
      </c>
      <c r="C16" s="152" t="s">
        <v>235</v>
      </c>
      <c r="D16" s="235">
        <f>Indirect!G5</f>
        <v>0</v>
      </c>
      <c r="E16" s="214"/>
      <c r="F16" s="214"/>
      <c r="G16" s="214"/>
      <c r="H16" s="214"/>
      <c r="I16" s="214"/>
      <c r="J16" s="237">
        <f>SUM(D16:I16)</f>
        <v>0</v>
      </c>
      <c r="K16" s="155"/>
    </row>
    <row r="17" spans="1:11" s="84" customFormat="1" ht="13.5" thickBot="1" x14ac:dyDescent="0.25">
      <c r="A17" s="150" t="s">
        <v>150</v>
      </c>
      <c r="B17" s="151" t="s">
        <v>157</v>
      </c>
      <c r="C17" s="152" t="s">
        <v>235</v>
      </c>
      <c r="D17" s="236">
        <f>D15+D16</f>
        <v>0</v>
      </c>
      <c r="E17" s="215">
        <f t="shared" ref="E17:J17" si="2">E15+E16</f>
        <v>0</v>
      </c>
      <c r="F17" s="215">
        <f>SUM(F10:F16)</f>
        <v>0</v>
      </c>
      <c r="G17" s="215">
        <f t="shared" si="2"/>
        <v>0</v>
      </c>
      <c r="H17" s="215">
        <f t="shared" si="2"/>
        <v>0</v>
      </c>
      <c r="I17" s="215">
        <f t="shared" si="2"/>
        <v>0</v>
      </c>
      <c r="J17" s="237">
        <f t="shared" si="2"/>
        <v>0</v>
      </c>
      <c r="K17" s="155"/>
    </row>
    <row r="18" spans="1:11" s="84" customFormat="1" ht="26.25" thickBot="1" x14ac:dyDescent="0.25">
      <c r="A18" s="150" t="s">
        <v>152</v>
      </c>
      <c r="B18" s="157" t="s">
        <v>153</v>
      </c>
      <c r="C18" s="152" t="s">
        <v>235</v>
      </c>
      <c r="D18" s="214"/>
      <c r="E18" s="214"/>
      <c r="F18" s="214"/>
      <c r="G18" s="214"/>
      <c r="H18" s="214"/>
      <c r="I18" s="214"/>
      <c r="J18" s="237">
        <f>SUM(D18:I18)</f>
        <v>0</v>
      </c>
      <c r="K18" s="155"/>
    </row>
    <row r="19" spans="1:11" x14ac:dyDescent="0.2">
      <c r="A19" s="158"/>
      <c r="B19" s="8"/>
      <c r="C19" s="8"/>
      <c r="D19" s="8"/>
      <c r="E19" s="8"/>
      <c r="F19" s="8"/>
      <c r="G19" s="8"/>
      <c r="H19" s="8"/>
      <c r="I19" s="8"/>
      <c r="J19" s="8"/>
    </row>
    <row r="20" spans="1:11" x14ac:dyDescent="0.2">
      <c r="A20" s="159"/>
      <c r="B20" s="55" t="s">
        <v>256</v>
      </c>
    </row>
    <row r="21" spans="1:11" s="3" customFormat="1" x14ac:dyDescent="0.2">
      <c r="A21" s="162"/>
    </row>
    <row r="22" spans="1:11" x14ac:dyDescent="0.2">
      <c r="A22" s="79"/>
    </row>
    <row r="23" spans="1:11" x14ac:dyDescent="0.2">
      <c r="A23" s="79"/>
    </row>
  </sheetData>
  <sheetProtection selectLockedCells="1"/>
  <mergeCells count="6">
    <mergeCell ref="D2:F2"/>
    <mergeCell ref="A5:B7"/>
    <mergeCell ref="J5:K5"/>
    <mergeCell ref="J6:K6"/>
    <mergeCell ref="J7:K7"/>
    <mergeCell ref="D3:G3"/>
  </mergeCells>
  <phoneticPr fontId="13" type="noConversion"/>
  <pageMargins left="0.5" right="0.5" top="0.5" bottom="0.5" header="0.5" footer="0.5"/>
  <pageSetup scale="97" orientation="landscape" r:id="rId1"/>
  <headerFooter alignWithMargins="0"/>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D588B-C5DF-4040-ACB8-95EF6074AFE7}">
  <sheetPr>
    <tabColor indexed="53"/>
  </sheetPr>
  <dimension ref="A1:A8"/>
  <sheetViews>
    <sheetView workbookViewId="0">
      <selection activeCell="C8" sqref="C8"/>
    </sheetView>
  </sheetViews>
  <sheetFormatPr defaultRowHeight="12.75" x14ac:dyDescent="0.2"/>
  <cols>
    <col min="1" max="1" width="115.28515625" customWidth="1"/>
  </cols>
  <sheetData>
    <row r="1" spans="1:1" ht="20.25" x14ac:dyDescent="0.4">
      <c r="A1" s="53" t="s">
        <v>84</v>
      </c>
    </row>
    <row r="2" spans="1:1" ht="13.5" customHeight="1" x14ac:dyDescent="0.4">
      <c r="A2" s="53"/>
    </row>
    <row r="3" spans="1:1" ht="30.75" customHeight="1" x14ac:dyDescent="0.2">
      <c r="A3" s="170" t="s">
        <v>275</v>
      </c>
    </row>
    <row r="4" spans="1:1" ht="16.5" customHeight="1" x14ac:dyDescent="0.2">
      <c r="A4" s="78" t="s">
        <v>236</v>
      </c>
    </row>
    <row r="5" spans="1:1" ht="13.5" customHeight="1" x14ac:dyDescent="0.2"/>
    <row r="6" spans="1:1" s="11" customFormat="1" ht="69" customHeight="1" x14ac:dyDescent="0.2">
      <c r="A6" s="193" t="s">
        <v>315</v>
      </c>
    </row>
    <row r="7" spans="1:1" ht="13.5" x14ac:dyDescent="0.25">
      <c r="A7" s="47"/>
    </row>
    <row r="8" spans="1:1" s="11" customFormat="1" ht="164.25" customHeight="1" x14ac:dyDescent="0.2">
      <c r="A8" s="171" t="s">
        <v>0</v>
      </c>
    </row>
  </sheetData>
  <phoneticPr fontId="13" type="noConversion"/>
  <pageMargins left="0.5" right="0.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1EBFA-4AE2-4810-9784-6000BDA680F8}">
  <sheetPr>
    <tabColor indexed="48"/>
  </sheetPr>
  <dimension ref="A1:G12"/>
  <sheetViews>
    <sheetView workbookViewId="0">
      <selection activeCell="A3" sqref="A3"/>
    </sheetView>
  </sheetViews>
  <sheetFormatPr defaultRowHeight="12.75" x14ac:dyDescent="0.2"/>
  <cols>
    <col min="1" max="1" width="46.85546875" customWidth="1"/>
    <col min="2" max="2" width="32.5703125" customWidth="1"/>
    <col min="4" max="4" width="10.140625" bestFit="1" customWidth="1"/>
    <col min="5" max="5" width="9.85546875" style="13" bestFit="1" customWidth="1"/>
  </cols>
  <sheetData>
    <row r="1" spans="1:7" ht="20.25" x14ac:dyDescent="0.4">
      <c r="A1" s="617" t="s">
        <v>243</v>
      </c>
      <c r="B1" s="436"/>
      <c r="C1" s="436"/>
      <c r="D1" s="436"/>
      <c r="E1" s="436"/>
    </row>
    <row r="2" spans="1:7" ht="20.25" x14ac:dyDescent="0.4">
      <c r="A2" s="617" t="s">
        <v>244</v>
      </c>
      <c r="B2" s="436"/>
      <c r="C2" s="436"/>
      <c r="D2" s="436"/>
      <c r="E2" s="436"/>
    </row>
    <row r="3" spans="1:7" ht="16.5" x14ac:dyDescent="0.3">
      <c r="A3" s="56" t="s">
        <v>383</v>
      </c>
      <c r="B3" s="360">
        <f>'Form I-Budget Summary'!D3</f>
        <v>0</v>
      </c>
      <c r="C3" s="103"/>
      <c r="D3" s="103"/>
    </row>
    <row r="4" spans="1:7" x14ac:dyDescent="0.2">
      <c r="A4" s="48"/>
    </row>
    <row r="5" spans="1:7" ht="24.75" customHeight="1" x14ac:dyDescent="0.2">
      <c r="A5" s="618" t="s">
        <v>252</v>
      </c>
      <c r="B5" s="619"/>
      <c r="C5" s="619"/>
      <c r="D5" s="619"/>
      <c r="E5" s="619"/>
      <c r="G5" s="13"/>
    </row>
    <row r="6" spans="1:7" s="108" customFormat="1" ht="39.950000000000003" customHeight="1" thickBot="1" x14ac:dyDescent="0.35">
      <c r="A6" s="107" t="s">
        <v>343</v>
      </c>
      <c r="B6" s="107" t="s">
        <v>251</v>
      </c>
      <c r="C6" s="107" t="s">
        <v>249</v>
      </c>
      <c r="D6" s="107" t="s">
        <v>255</v>
      </c>
      <c r="E6" s="107" t="s">
        <v>217</v>
      </c>
    </row>
    <row r="7" spans="1:7" ht="66.599999999999994" customHeight="1" thickTop="1" x14ac:dyDescent="0.2">
      <c r="A7" s="233"/>
      <c r="B7" s="239"/>
      <c r="C7" s="242"/>
      <c r="D7" s="240"/>
      <c r="E7" s="232">
        <f>C7*D7</f>
        <v>0</v>
      </c>
    </row>
    <row r="8" spans="1:7" ht="20.25" customHeight="1" x14ac:dyDescent="0.2">
      <c r="A8" s="16" t="s">
        <v>175</v>
      </c>
      <c r="B8" s="241" t="s">
        <v>175</v>
      </c>
      <c r="C8" s="241"/>
      <c r="D8" s="241"/>
      <c r="E8" s="232">
        <f>C8*D8</f>
        <v>0</v>
      </c>
    </row>
    <row r="9" spans="1:7" ht="20.25" customHeight="1" x14ac:dyDescent="0.2">
      <c r="A9" s="16" t="s">
        <v>175</v>
      </c>
      <c r="B9" s="241" t="s">
        <v>175</v>
      </c>
      <c r="C9" s="241"/>
      <c r="D9" s="241"/>
      <c r="E9" s="232">
        <f>C9*D9</f>
        <v>0</v>
      </c>
    </row>
    <row r="10" spans="1:7" s="25" customFormat="1" ht="15" thickBot="1" x14ac:dyDescent="0.25">
      <c r="A10" s="359" t="s">
        <v>175</v>
      </c>
      <c r="B10" s="362" t="s">
        <v>175</v>
      </c>
      <c r="C10" s="362" t="s">
        <v>175</v>
      </c>
      <c r="D10" s="362"/>
      <c r="E10" s="356" t="s">
        <v>175</v>
      </c>
    </row>
    <row r="11" spans="1:7" s="25" customFormat="1" ht="38.25" customHeight="1" x14ac:dyDescent="0.3">
      <c r="A11" s="620" t="s">
        <v>250</v>
      </c>
      <c r="B11" s="621"/>
      <c r="C11" s="621"/>
      <c r="D11" s="622"/>
      <c r="E11" s="361">
        <f>SUM(E7:E9)</f>
        <v>0</v>
      </c>
    </row>
    <row r="12" spans="1:7" s="25" customFormat="1" x14ac:dyDescent="0.2">
      <c r="E12" s="27"/>
    </row>
  </sheetData>
  <mergeCells count="4">
    <mergeCell ref="A1:E1"/>
    <mergeCell ref="A2:E2"/>
    <mergeCell ref="A5:E5"/>
    <mergeCell ref="A11:D11"/>
  </mergeCells>
  <phoneticPr fontId="13" type="noConversion"/>
  <pageMargins left="0.5" right="0.5" top="0.5" bottom="0.5" header="0.5" footer="0.5"/>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50BEB-E613-4E67-A09E-B0465641AC2A}">
  <sheetPr>
    <tabColor indexed="48"/>
  </sheetPr>
  <dimension ref="A1:G23"/>
  <sheetViews>
    <sheetView workbookViewId="0">
      <selection activeCell="A15" sqref="A15"/>
    </sheetView>
  </sheetViews>
  <sheetFormatPr defaultRowHeight="12.75" x14ac:dyDescent="0.2"/>
  <cols>
    <col min="1" max="1" width="62.140625" customWidth="1"/>
    <col min="2" max="2" width="32.5703125" customWidth="1"/>
    <col min="3" max="4" width="10.140625" bestFit="1" customWidth="1"/>
    <col min="5" max="5" width="10.140625" style="13" bestFit="1" customWidth="1"/>
  </cols>
  <sheetData>
    <row r="1" spans="1:7" ht="20.25" x14ac:dyDescent="0.4">
      <c r="A1" s="617" t="s">
        <v>243</v>
      </c>
      <c r="B1" s="436"/>
      <c r="C1" s="436"/>
      <c r="D1" s="436"/>
      <c r="E1" s="436"/>
    </row>
    <row r="2" spans="1:7" ht="20.25" x14ac:dyDescent="0.4">
      <c r="A2" s="617" t="s">
        <v>276</v>
      </c>
      <c r="B2" s="436"/>
      <c r="C2" s="436"/>
      <c r="D2" s="436"/>
      <c r="E2" s="436"/>
    </row>
    <row r="3" spans="1:7" ht="16.5" x14ac:dyDescent="0.3">
      <c r="A3" s="5" t="s">
        <v>340</v>
      </c>
      <c r="C3" s="103"/>
      <c r="D3" s="103"/>
    </row>
    <row r="4" spans="1:7" x14ac:dyDescent="0.2">
      <c r="A4" s="48"/>
    </row>
    <row r="5" spans="1:7" ht="24.75" customHeight="1" x14ac:dyDescent="0.2">
      <c r="A5" s="618" t="s">
        <v>252</v>
      </c>
      <c r="B5" s="619"/>
      <c r="C5" s="619"/>
      <c r="D5" s="619"/>
      <c r="E5" s="619"/>
      <c r="G5" s="13"/>
    </row>
    <row r="6" spans="1:7" s="109" customFormat="1" ht="39.950000000000003" customHeight="1" thickBot="1" x14ac:dyDescent="0.35">
      <c r="A6" s="107" t="s">
        <v>343</v>
      </c>
      <c r="B6" s="107" t="s">
        <v>251</v>
      </c>
      <c r="C6" s="107" t="s">
        <v>249</v>
      </c>
      <c r="D6" s="112" t="s">
        <v>255</v>
      </c>
      <c r="E6" s="107" t="s">
        <v>217</v>
      </c>
    </row>
    <row r="7" spans="1:7" ht="86.25" thickTop="1" x14ac:dyDescent="0.2">
      <c r="A7" s="111" t="s">
        <v>253</v>
      </c>
      <c r="B7" s="111" t="s">
        <v>254</v>
      </c>
      <c r="C7" s="194">
        <v>1</v>
      </c>
      <c r="D7" s="106">
        <v>5250</v>
      </c>
      <c r="E7" s="20">
        <f>C7*D7</f>
        <v>5250</v>
      </c>
    </row>
    <row r="8" spans="1:7" ht="20.25" customHeight="1" x14ac:dyDescent="0.2">
      <c r="A8" s="16" t="s">
        <v>175</v>
      </c>
      <c r="B8" s="16" t="s">
        <v>175</v>
      </c>
      <c r="C8" s="195" t="s">
        <v>175</v>
      </c>
      <c r="D8" s="16"/>
      <c r="E8" s="18" t="s">
        <v>175</v>
      </c>
    </row>
    <row r="9" spans="1:7" ht="20.25" customHeight="1" x14ac:dyDescent="0.2">
      <c r="A9" s="16" t="s">
        <v>175</v>
      </c>
      <c r="B9" s="16" t="s">
        <v>175</v>
      </c>
      <c r="C9" s="195" t="s">
        <v>175</v>
      </c>
      <c r="D9" s="16"/>
      <c r="E9" s="18" t="s">
        <v>175</v>
      </c>
    </row>
    <row r="10" spans="1:7" ht="20.25" customHeight="1" x14ac:dyDescent="0.2">
      <c r="A10" s="16"/>
      <c r="B10" s="16"/>
      <c r="C10" s="195"/>
      <c r="D10" s="16"/>
      <c r="E10" s="18"/>
    </row>
    <row r="11" spans="1:7" ht="20.25" customHeight="1" x14ac:dyDescent="0.2">
      <c r="A11" s="16"/>
      <c r="B11" s="16"/>
      <c r="C11" s="195"/>
      <c r="D11" s="16"/>
      <c r="E11" s="18"/>
    </row>
    <row r="12" spans="1:7" ht="20.25" customHeight="1" x14ac:dyDescent="0.2">
      <c r="A12" s="16"/>
      <c r="B12" s="16"/>
      <c r="C12" s="195"/>
      <c r="D12" s="16"/>
      <c r="E12" s="18"/>
    </row>
    <row r="13" spans="1:7" ht="20.25" customHeight="1" x14ac:dyDescent="0.2">
      <c r="A13" s="16"/>
      <c r="B13" s="16"/>
      <c r="C13" s="195"/>
      <c r="D13" s="16"/>
      <c r="E13" s="18"/>
    </row>
    <row r="14" spans="1:7" ht="20.25" customHeight="1" x14ac:dyDescent="0.2">
      <c r="A14" s="16"/>
      <c r="B14" s="16"/>
      <c r="C14" s="195"/>
      <c r="D14" s="16"/>
      <c r="E14" s="18"/>
    </row>
    <row r="15" spans="1:7" ht="20.25" customHeight="1" x14ac:dyDescent="0.2">
      <c r="A15" s="16"/>
      <c r="B15" s="16"/>
      <c r="C15" s="195"/>
      <c r="D15" s="16"/>
      <c r="E15" s="18"/>
    </row>
    <row r="16" spans="1:7" ht="20.25" customHeight="1" x14ac:dyDescent="0.2">
      <c r="A16" s="16"/>
      <c r="B16" s="16"/>
      <c r="C16" s="195"/>
      <c r="D16" s="16"/>
      <c r="E16" s="18"/>
    </row>
    <row r="17" spans="1:5" ht="20.25" customHeight="1" x14ac:dyDescent="0.2">
      <c r="A17" s="16" t="s">
        <v>175</v>
      </c>
      <c r="B17" s="16" t="s">
        <v>175</v>
      </c>
      <c r="C17" s="195" t="s">
        <v>175</v>
      </c>
      <c r="D17" s="16"/>
      <c r="E17" s="18" t="s">
        <v>175</v>
      </c>
    </row>
    <row r="18" spans="1:5" ht="20.25" customHeight="1" x14ac:dyDescent="0.2">
      <c r="A18" s="16" t="s">
        <v>175</v>
      </c>
      <c r="B18" s="16" t="s">
        <v>175</v>
      </c>
      <c r="C18" s="195" t="s">
        <v>175</v>
      </c>
      <c r="D18" s="16"/>
      <c r="E18" s="18" t="s">
        <v>175</v>
      </c>
    </row>
    <row r="19" spans="1:5" ht="20.25" customHeight="1" x14ac:dyDescent="0.2">
      <c r="A19" s="16" t="s">
        <v>175</v>
      </c>
      <c r="B19" s="16" t="s">
        <v>175</v>
      </c>
      <c r="C19" s="195" t="s">
        <v>175</v>
      </c>
      <c r="D19" s="16"/>
      <c r="E19" s="18" t="s">
        <v>175</v>
      </c>
    </row>
    <row r="20" spans="1:5" ht="20.25" customHeight="1" x14ac:dyDescent="0.2">
      <c r="A20" s="16" t="s">
        <v>175</v>
      </c>
      <c r="B20" s="16" t="s">
        <v>175</v>
      </c>
      <c r="C20" s="195" t="s">
        <v>175</v>
      </c>
      <c r="D20" s="16"/>
      <c r="E20" s="18" t="s">
        <v>175</v>
      </c>
    </row>
    <row r="21" spans="1:5" s="25" customFormat="1" ht="15" thickBot="1" x14ac:dyDescent="0.25">
      <c r="A21" s="29" t="s">
        <v>175</v>
      </c>
      <c r="B21" s="29" t="s">
        <v>175</v>
      </c>
      <c r="C21" s="29" t="s">
        <v>175</v>
      </c>
      <c r="D21" s="29"/>
      <c r="E21" s="104" t="s">
        <v>175</v>
      </c>
    </row>
    <row r="22" spans="1:5" s="25" customFormat="1" ht="38.25" customHeight="1" thickBot="1" x14ac:dyDescent="0.35">
      <c r="B22" s="623" t="s">
        <v>250</v>
      </c>
      <c r="C22" s="624"/>
      <c r="D22" s="625"/>
      <c r="E22" s="113">
        <f>SUM(E7:E21)</f>
        <v>5250</v>
      </c>
    </row>
    <row r="23" spans="1:5" s="25" customFormat="1" x14ac:dyDescent="0.2">
      <c r="E23" s="27"/>
    </row>
  </sheetData>
  <mergeCells count="4">
    <mergeCell ref="A1:E1"/>
    <mergeCell ref="A2:E2"/>
    <mergeCell ref="A5:E5"/>
    <mergeCell ref="B22:D22"/>
  </mergeCells>
  <phoneticPr fontId="13" type="noConversion"/>
  <pageMargins left="0.5" right="0.5" top="0.5" bottom="0.5" header="0.5" footer="0.5"/>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1307C-1368-4B44-816E-EE29E0414CA7}">
  <sheetPr>
    <tabColor indexed="48"/>
  </sheetPr>
  <dimension ref="A1:E25"/>
  <sheetViews>
    <sheetView workbookViewId="0">
      <selection activeCell="A22" sqref="A22"/>
    </sheetView>
  </sheetViews>
  <sheetFormatPr defaultRowHeight="12.75" x14ac:dyDescent="0.2"/>
  <cols>
    <col min="1" max="1" width="97.7109375" customWidth="1"/>
  </cols>
  <sheetData>
    <row r="1" spans="1:5" s="119" customFormat="1" ht="40.5" x14ac:dyDescent="0.4">
      <c r="A1" s="163" t="s">
        <v>85</v>
      </c>
      <c r="B1" s="13"/>
      <c r="C1" s="13"/>
      <c r="D1" s="13"/>
      <c r="E1" s="13"/>
    </row>
    <row r="2" spans="1:5" s="119" customFormat="1" ht="13.5" customHeight="1" x14ac:dyDescent="0.4">
      <c r="A2" s="53"/>
      <c r="B2" s="13"/>
      <c r="C2" s="13"/>
      <c r="D2" s="13"/>
      <c r="E2" s="13"/>
    </row>
    <row r="3" spans="1:5" ht="89.25" x14ac:dyDescent="0.2">
      <c r="A3" s="120" t="s">
        <v>274</v>
      </c>
      <c r="B3" s="119"/>
      <c r="C3" s="119"/>
      <c r="D3" s="119"/>
      <c r="E3" s="119"/>
    </row>
    <row r="4" spans="1:5" x14ac:dyDescent="0.2">
      <c r="A4" s="48" t="s">
        <v>256</v>
      </c>
    </row>
    <row r="5" spans="1:5" ht="51" x14ac:dyDescent="0.2">
      <c r="A5" s="48" t="s">
        <v>257</v>
      </c>
    </row>
    <row r="6" spans="1:5" ht="13.5" thickBot="1" x14ac:dyDescent="0.25">
      <c r="A6" s="48"/>
    </row>
    <row r="7" spans="1:5" x14ac:dyDescent="0.2">
      <c r="A7" s="115"/>
    </row>
    <row r="8" spans="1:5" x14ac:dyDescent="0.2">
      <c r="A8" s="116" t="s">
        <v>258</v>
      </c>
    </row>
    <row r="9" spans="1:5" ht="25.5" x14ac:dyDescent="0.2">
      <c r="A9" s="117" t="s">
        <v>259</v>
      </c>
    </row>
    <row r="10" spans="1:5" x14ac:dyDescent="0.2">
      <c r="A10" s="117"/>
    </row>
    <row r="11" spans="1:5" x14ac:dyDescent="0.2">
      <c r="A11" s="118" t="s">
        <v>261</v>
      </c>
    </row>
    <row r="12" spans="1:5" x14ac:dyDescent="0.2">
      <c r="A12" s="122" t="s">
        <v>262</v>
      </c>
    </row>
    <row r="13" spans="1:5" x14ac:dyDescent="0.2">
      <c r="A13" s="122" t="s">
        <v>263</v>
      </c>
    </row>
    <row r="14" spans="1:5" x14ac:dyDescent="0.2">
      <c r="A14" s="123" t="s">
        <v>264</v>
      </c>
    </row>
    <row r="15" spans="1:5" x14ac:dyDescent="0.2">
      <c r="A15" s="122" t="s">
        <v>265</v>
      </c>
    </row>
    <row r="16" spans="1:5" x14ac:dyDescent="0.2">
      <c r="A16" s="123" t="s">
        <v>266</v>
      </c>
    </row>
    <row r="17" spans="1:5" x14ac:dyDescent="0.2">
      <c r="A17" s="123" t="s">
        <v>267</v>
      </c>
    </row>
    <row r="18" spans="1:5" x14ac:dyDescent="0.2">
      <c r="A18" s="124"/>
    </row>
    <row r="19" spans="1:5" s="119" customFormat="1" x14ac:dyDescent="0.2">
      <c r="A19" s="125" t="s">
        <v>260</v>
      </c>
      <c r="B19"/>
      <c r="C19"/>
      <c r="D19"/>
      <c r="E19"/>
    </row>
    <row r="20" spans="1:5" s="119" customFormat="1" x14ac:dyDescent="0.2">
      <c r="A20" s="122" t="s">
        <v>268</v>
      </c>
    </row>
    <row r="21" spans="1:5" s="119" customFormat="1" x14ac:dyDescent="0.2">
      <c r="A21" s="122" t="s">
        <v>269</v>
      </c>
    </row>
    <row r="22" spans="1:5" s="119" customFormat="1" x14ac:dyDescent="0.2">
      <c r="A22" s="122" t="s">
        <v>270</v>
      </c>
    </row>
    <row r="23" spans="1:5" s="119" customFormat="1" x14ac:dyDescent="0.2">
      <c r="A23" s="126" t="s">
        <v>271</v>
      </c>
    </row>
    <row r="24" spans="1:5" s="119" customFormat="1" x14ac:dyDescent="0.2">
      <c r="A24" s="122" t="s">
        <v>272</v>
      </c>
    </row>
    <row r="25" spans="1:5" ht="13.5" thickBot="1" x14ac:dyDescent="0.25">
      <c r="A25" s="127" t="s">
        <v>273</v>
      </c>
      <c r="B25" s="119"/>
      <c r="C25" s="119"/>
      <c r="D25" s="119"/>
      <c r="E25" s="119"/>
    </row>
  </sheetData>
  <phoneticPr fontId="13"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573B1-0211-47B2-AB79-F01BA7D841FA}">
  <dimension ref="A1:J30"/>
  <sheetViews>
    <sheetView topLeftCell="A20" workbookViewId="0">
      <selection activeCell="A34" sqref="A34"/>
    </sheetView>
  </sheetViews>
  <sheetFormatPr defaultRowHeight="12.75" x14ac:dyDescent="0.2"/>
  <cols>
    <col min="1" max="1" width="10.5703125" customWidth="1"/>
  </cols>
  <sheetData>
    <row r="1" spans="1:10" ht="16.5" thickBot="1" x14ac:dyDescent="0.3">
      <c r="A1" s="626" t="s">
        <v>49</v>
      </c>
      <c r="B1" s="627"/>
      <c r="C1" s="628"/>
      <c r="D1" s="628"/>
      <c r="E1" s="628"/>
      <c r="F1" s="628"/>
      <c r="G1" s="628"/>
      <c r="H1" s="628"/>
      <c r="I1" s="628"/>
      <c r="J1" s="629"/>
    </row>
    <row r="2" spans="1:10" ht="13.5" x14ac:dyDescent="0.25">
      <c r="A2" s="630" t="s">
        <v>277</v>
      </c>
      <c r="B2" s="630" t="s">
        <v>50</v>
      </c>
      <c r="C2" s="632"/>
      <c r="D2" s="632"/>
      <c r="E2" s="632"/>
      <c r="F2" s="632"/>
      <c r="G2" s="632"/>
      <c r="H2" s="632"/>
      <c r="I2" s="632"/>
      <c r="J2" s="632"/>
    </row>
    <row r="3" spans="1:10" ht="14.25" thickBot="1" x14ac:dyDescent="0.3">
      <c r="A3" s="631"/>
      <c r="B3" s="631" t="s">
        <v>51</v>
      </c>
      <c r="C3" s="581"/>
      <c r="D3" s="581"/>
      <c r="E3" s="581"/>
      <c r="F3" s="581"/>
      <c r="G3" s="581"/>
      <c r="H3" s="581"/>
      <c r="I3" s="581"/>
      <c r="J3" s="581"/>
    </row>
    <row r="4" spans="1:10" ht="16.5" thickBot="1" x14ac:dyDescent="0.3">
      <c r="A4" s="222" t="s">
        <v>278</v>
      </c>
      <c r="B4" s="633" t="s">
        <v>34</v>
      </c>
      <c r="C4" s="634"/>
      <c r="D4" s="634"/>
      <c r="E4" s="634"/>
      <c r="F4" s="634"/>
      <c r="G4" s="634"/>
      <c r="H4" s="634"/>
      <c r="I4" s="634"/>
      <c r="J4" s="635"/>
    </row>
    <row r="5" spans="1:10" ht="32.25" thickBot="1" x14ac:dyDescent="0.3">
      <c r="A5" s="222" t="s">
        <v>279</v>
      </c>
      <c r="B5" s="633" t="s">
        <v>52</v>
      </c>
      <c r="C5" s="634"/>
      <c r="D5" s="634"/>
      <c r="E5" s="634"/>
      <c r="F5" s="634"/>
      <c r="G5" s="634"/>
      <c r="H5" s="634"/>
      <c r="I5" s="634"/>
      <c r="J5" s="635"/>
    </row>
    <row r="6" spans="1:10" ht="32.25" thickBot="1" x14ac:dyDescent="0.3">
      <c r="A6" s="222" t="s">
        <v>280</v>
      </c>
      <c r="B6" s="633" t="s">
        <v>53</v>
      </c>
      <c r="C6" s="634"/>
      <c r="D6" s="634"/>
      <c r="E6" s="634"/>
      <c r="F6" s="634"/>
      <c r="G6" s="634"/>
      <c r="H6" s="634"/>
      <c r="I6" s="634"/>
      <c r="J6" s="635"/>
    </row>
    <row r="7" spans="1:10" ht="16.5" thickBot="1" x14ac:dyDescent="0.3">
      <c r="A7" s="222" t="s">
        <v>37</v>
      </c>
      <c r="B7" s="633" t="s">
        <v>38</v>
      </c>
      <c r="C7" s="634"/>
      <c r="D7" s="634"/>
      <c r="E7" s="634"/>
      <c r="F7" s="634"/>
      <c r="G7" s="634"/>
      <c r="H7" s="634"/>
      <c r="I7" s="634"/>
      <c r="J7" s="635"/>
    </row>
    <row r="8" spans="1:10" ht="48" thickBot="1" x14ac:dyDescent="0.3">
      <c r="A8" s="222" t="s">
        <v>281</v>
      </c>
      <c r="B8" s="633" t="s">
        <v>282</v>
      </c>
      <c r="C8" s="634"/>
      <c r="D8" s="634"/>
      <c r="E8" s="634"/>
      <c r="F8" s="634"/>
      <c r="G8" s="634"/>
      <c r="H8" s="634"/>
      <c r="I8" s="634"/>
      <c r="J8" s="635"/>
    </row>
    <row r="9" spans="1:10" ht="32.25" thickBot="1" x14ac:dyDescent="0.3">
      <c r="A9" s="222" t="s">
        <v>54</v>
      </c>
      <c r="B9" s="633" t="s">
        <v>55</v>
      </c>
      <c r="C9" s="634"/>
      <c r="D9" s="634"/>
      <c r="E9" s="634"/>
      <c r="F9" s="634"/>
      <c r="G9" s="634"/>
      <c r="H9" s="634"/>
      <c r="I9" s="634"/>
      <c r="J9" s="635"/>
    </row>
    <row r="10" spans="1:10" ht="16.5" thickBot="1" x14ac:dyDescent="0.3">
      <c r="A10" s="222" t="s">
        <v>56</v>
      </c>
      <c r="B10" s="633" t="s">
        <v>57</v>
      </c>
      <c r="C10" s="634"/>
      <c r="D10" s="634"/>
      <c r="E10" s="634"/>
      <c r="F10" s="634"/>
      <c r="G10" s="634"/>
      <c r="H10" s="634"/>
      <c r="I10" s="634"/>
      <c r="J10" s="635"/>
    </row>
    <row r="11" spans="1:10" ht="16.5" thickBot="1" x14ac:dyDescent="0.3">
      <c r="A11" s="222" t="s">
        <v>283</v>
      </c>
      <c r="B11" s="633" t="s">
        <v>39</v>
      </c>
      <c r="C11" s="634"/>
      <c r="D11" s="634"/>
      <c r="E11" s="634"/>
      <c r="F11" s="634"/>
      <c r="G11" s="634"/>
      <c r="H11" s="634"/>
      <c r="I11" s="634"/>
      <c r="J11" s="635"/>
    </row>
    <row r="12" spans="1:10" ht="32.25" thickBot="1" x14ac:dyDescent="0.3">
      <c r="A12" s="222" t="s">
        <v>284</v>
      </c>
      <c r="B12" s="633" t="s">
        <v>58</v>
      </c>
      <c r="C12" s="634"/>
      <c r="D12" s="634"/>
      <c r="E12" s="634"/>
      <c r="F12" s="634"/>
      <c r="G12" s="634"/>
      <c r="H12" s="634"/>
      <c r="I12" s="634"/>
      <c r="J12" s="635"/>
    </row>
    <row r="13" spans="1:10" ht="16.5" thickBot="1" x14ac:dyDescent="0.3">
      <c r="A13" s="222" t="s">
        <v>286</v>
      </c>
      <c r="B13" s="633" t="s">
        <v>59</v>
      </c>
      <c r="C13" s="634"/>
      <c r="D13" s="634"/>
      <c r="E13" s="634"/>
      <c r="F13" s="634"/>
      <c r="G13" s="634"/>
      <c r="H13" s="634"/>
      <c r="I13" s="634"/>
      <c r="J13" s="635"/>
    </row>
    <row r="14" spans="1:10" ht="32.25" thickBot="1" x14ac:dyDescent="0.3">
      <c r="A14" s="222" t="s">
        <v>287</v>
      </c>
      <c r="B14" s="633" t="s">
        <v>60</v>
      </c>
      <c r="C14" s="634"/>
      <c r="D14" s="634"/>
      <c r="E14" s="634"/>
      <c r="F14" s="634"/>
      <c r="G14" s="634"/>
      <c r="H14" s="634"/>
      <c r="I14" s="634"/>
      <c r="J14" s="635"/>
    </row>
    <row r="15" spans="1:10" ht="16.5" thickBot="1" x14ac:dyDescent="0.3">
      <c r="A15" s="222" t="s">
        <v>288</v>
      </c>
      <c r="B15" s="633" t="s">
        <v>61</v>
      </c>
      <c r="C15" s="634"/>
      <c r="D15" s="634"/>
      <c r="E15" s="634"/>
      <c r="F15" s="634"/>
      <c r="G15" s="634"/>
      <c r="H15" s="634"/>
      <c r="I15" s="634"/>
      <c r="J15" s="635"/>
    </row>
    <row r="16" spans="1:10" ht="32.25" thickBot="1" x14ac:dyDescent="0.3">
      <c r="A16" s="222" t="s">
        <v>289</v>
      </c>
      <c r="B16" s="633" t="s">
        <v>43</v>
      </c>
      <c r="C16" s="634"/>
      <c r="D16" s="634"/>
      <c r="E16" s="634"/>
      <c r="F16" s="634"/>
      <c r="G16" s="634"/>
      <c r="H16" s="634"/>
      <c r="I16" s="634"/>
      <c r="J16" s="635"/>
    </row>
    <row r="17" spans="1:10" ht="16.5" thickBot="1" x14ac:dyDescent="0.3">
      <c r="A17" s="222" t="s">
        <v>290</v>
      </c>
      <c r="B17" s="633" t="s">
        <v>62</v>
      </c>
      <c r="C17" s="634"/>
      <c r="D17" s="634"/>
      <c r="E17" s="634"/>
      <c r="F17" s="634"/>
      <c r="G17" s="634"/>
      <c r="H17" s="634"/>
      <c r="I17" s="634"/>
      <c r="J17" s="635"/>
    </row>
    <row r="18" spans="1:10" ht="16.5" thickBot="1" x14ac:dyDescent="0.3">
      <c r="A18" s="222" t="s">
        <v>292</v>
      </c>
      <c r="B18" s="633" t="s">
        <v>293</v>
      </c>
      <c r="C18" s="634"/>
      <c r="D18" s="634"/>
      <c r="E18" s="634"/>
      <c r="F18" s="634"/>
      <c r="G18" s="634"/>
      <c r="H18" s="634"/>
      <c r="I18" s="634"/>
      <c r="J18" s="635"/>
    </row>
    <row r="19" spans="1:10" ht="48" thickBot="1" x14ac:dyDescent="0.3">
      <c r="A19" s="222" t="s">
        <v>291</v>
      </c>
      <c r="B19" s="633" t="s">
        <v>45</v>
      </c>
      <c r="C19" s="634"/>
      <c r="D19" s="634"/>
      <c r="E19" s="634"/>
      <c r="F19" s="634"/>
      <c r="G19" s="634"/>
      <c r="H19" s="634"/>
      <c r="I19" s="634"/>
      <c r="J19" s="635"/>
    </row>
    <row r="20" spans="1:10" ht="15.75" x14ac:dyDescent="0.25">
      <c r="A20" s="221"/>
      <c r="B20" s="637" t="s">
        <v>46</v>
      </c>
      <c r="C20" s="436"/>
      <c r="D20" s="436"/>
      <c r="E20" s="436"/>
      <c r="F20" s="436"/>
      <c r="G20" s="436"/>
      <c r="H20" s="436"/>
      <c r="I20" s="436"/>
      <c r="J20" s="436"/>
    </row>
    <row r="21" spans="1:10" ht="15.75" x14ac:dyDescent="0.25">
      <c r="A21" s="638" t="s">
        <v>294</v>
      </c>
      <c r="B21" s="436"/>
      <c r="C21" s="436"/>
      <c r="D21" s="436"/>
      <c r="E21" s="436"/>
      <c r="F21" s="436"/>
      <c r="G21" s="436"/>
      <c r="H21" s="436"/>
      <c r="I21" s="436"/>
      <c r="J21" s="436"/>
    </row>
    <row r="22" spans="1:10" ht="27.6" customHeight="1" x14ac:dyDescent="0.2">
      <c r="A22" s="414" t="s">
        <v>63</v>
      </c>
      <c r="B22" s="414"/>
      <c r="C22" s="414"/>
      <c r="D22" s="414"/>
      <c r="E22" s="414"/>
      <c r="F22" s="414"/>
      <c r="G22" s="414"/>
      <c r="H22" s="414"/>
      <c r="I22" s="414"/>
      <c r="J22" s="414"/>
    </row>
    <row r="23" spans="1:10" ht="15.75" x14ac:dyDescent="0.25">
      <c r="A23" s="639" t="s">
        <v>256</v>
      </c>
      <c r="B23" s="436"/>
      <c r="C23" s="436"/>
      <c r="D23" s="436"/>
      <c r="E23" s="436"/>
      <c r="F23" s="436"/>
      <c r="G23" s="436"/>
      <c r="H23" s="436"/>
      <c r="I23" s="436"/>
      <c r="J23" s="436"/>
    </row>
    <row r="24" spans="1:10" ht="30" customHeight="1" x14ac:dyDescent="0.25">
      <c r="A24" s="636" t="s">
        <v>295</v>
      </c>
      <c r="B24" s="436"/>
      <c r="C24" s="436"/>
      <c r="D24" s="436"/>
      <c r="E24" s="436"/>
      <c r="F24" s="436"/>
      <c r="G24" s="436"/>
      <c r="H24" s="436"/>
      <c r="I24" s="436"/>
      <c r="J24" s="436"/>
    </row>
    <row r="25" spans="1:10" ht="15.75" x14ac:dyDescent="0.25">
      <c r="A25" s="221"/>
      <c r="B25" s="46"/>
      <c r="C25" s="46"/>
      <c r="D25" s="46"/>
      <c r="E25" s="46"/>
      <c r="F25" s="46"/>
      <c r="G25" s="46"/>
      <c r="H25" s="46"/>
      <c r="I25" s="46"/>
      <c r="J25" s="46"/>
    </row>
    <row r="26" spans="1:10" ht="32.450000000000003" customHeight="1" x14ac:dyDescent="0.25">
      <c r="A26" s="636" t="s">
        <v>296</v>
      </c>
      <c r="B26" s="414"/>
      <c r="C26" s="414"/>
      <c r="D26" s="414"/>
      <c r="E26" s="414"/>
      <c r="F26" s="414"/>
      <c r="G26" s="414"/>
      <c r="H26" s="414"/>
      <c r="I26" s="414"/>
      <c r="J26" s="414"/>
    </row>
    <row r="27" spans="1:10" ht="15.75" x14ac:dyDescent="0.25">
      <c r="A27" s="219"/>
    </row>
    <row r="28" spans="1:10" ht="28.15" customHeight="1" x14ac:dyDescent="0.25">
      <c r="A28" s="636" t="s">
        <v>297</v>
      </c>
      <c r="B28" s="414"/>
      <c r="C28" s="414"/>
      <c r="D28" s="414"/>
      <c r="E28" s="414"/>
      <c r="F28" s="414"/>
      <c r="G28" s="414"/>
      <c r="H28" s="414"/>
      <c r="I28" s="414"/>
      <c r="J28" s="414"/>
    </row>
    <row r="29" spans="1:10" ht="15.75" x14ac:dyDescent="0.25">
      <c r="A29" s="219"/>
    </row>
    <row r="30" spans="1:10" ht="13.5" x14ac:dyDescent="0.25">
      <c r="A30" s="637" t="s">
        <v>48</v>
      </c>
      <c r="B30" s="414"/>
      <c r="C30" s="414"/>
      <c r="D30" s="414"/>
      <c r="E30" s="414"/>
      <c r="F30" s="414"/>
      <c r="G30" s="414"/>
      <c r="H30" s="414"/>
      <c r="I30" s="414"/>
      <c r="J30" s="414"/>
    </row>
  </sheetData>
  <mergeCells count="28">
    <mergeCell ref="A24:J24"/>
    <mergeCell ref="A26:J26"/>
    <mergeCell ref="A28:J28"/>
    <mergeCell ref="A30:J30"/>
    <mergeCell ref="B20:J20"/>
    <mergeCell ref="A21:J21"/>
    <mergeCell ref="A22:J22"/>
    <mergeCell ref="A23:J23"/>
    <mergeCell ref="B16:J16"/>
    <mergeCell ref="B17:J17"/>
    <mergeCell ref="B18:J18"/>
    <mergeCell ref="B19:J19"/>
    <mergeCell ref="B12:J12"/>
    <mergeCell ref="B13:J13"/>
    <mergeCell ref="B14:J14"/>
    <mergeCell ref="B15:J15"/>
    <mergeCell ref="B10:J10"/>
    <mergeCell ref="B11:J11"/>
    <mergeCell ref="B4:J4"/>
    <mergeCell ref="B5:J5"/>
    <mergeCell ref="B6:J6"/>
    <mergeCell ref="B7:J7"/>
    <mergeCell ref="A1:J1"/>
    <mergeCell ref="A2:A3"/>
    <mergeCell ref="B2:J2"/>
    <mergeCell ref="B3:J3"/>
    <mergeCell ref="B8:J8"/>
    <mergeCell ref="B9:J9"/>
  </mergeCells>
  <phoneticPr fontId="13"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D8E2F-C032-47E7-A81D-2B0EBD6CEB6D}">
  <dimension ref="A1:I39"/>
  <sheetViews>
    <sheetView workbookViewId="0">
      <selection activeCell="C21" sqref="C21:I21"/>
    </sheetView>
  </sheetViews>
  <sheetFormatPr defaultRowHeight="12.75" x14ac:dyDescent="0.2"/>
  <cols>
    <col min="1" max="1" width="6.42578125" customWidth="1"/>
    <col min="2" max="2" width="27.7109375" customWidth="1"/>
    <col min="3" max="3" width="63" customWidth="1"/>
    <col min="8" max="8" width="2.140625" customWidth="1"/>
    <col min="9" max="9" width="9.140625" hidden="1" customWidth="1"/>
  </cols>
  <sheetData>
    <row r="1" spans="2:9" ht="22.5" x14ac:dyDescent="0.45">
      <c r="B1" s="643" t="s">
        <v>30</v>
      </c>
      <c r="C1" s="644"/>
      <c r="D1" s="644"/>
      <c r="E1" s="644"/>
      <c r="F1" s="644"/>
      <c r="G1" s="644"/>
      <c r="H1" s="644"/>
      <c r="I1" s="644"/>
    </row>
    <row r="3" spans="2:9" s="119" customFormat="1" ht="12.75" customHeight="1" x14ac:dyDescent="0.2">
      <c r="B3"/>
      <c r="C3"/>
      <c r="D3"/>
      <c r="E3"/>
      <c r="F3"/>
      <c r="G3"/>
      <c r="H3"/>
      <c r="I3"/>
    </row>
    <row r="4" spans="2:9" s="119" customFormat="1" ht="12.75" customHeight="1" x14ac:dyDescent="0.2">
      <c r="B4" s="645" t="s">
        <v>31</v>
      </c>
      <c r="C4" s="646"/>
      <c r="D4" s="646"/>
      <c r="E4" s="646"/>
      <c r="F4" s="646"/>
      <c r="G4" s="646"/>
      <c r="H4" s="646"/>
      <c r="I4" s="646"/>
    </row>
    <row r="5" spans="2:9" ht="15.75" x14ac:dyDescent="0.25">
      <c r="B5" s="219"/>
    </row>
    <row r="6" spans="2:9" s="110" customFormat="1" ht="27" customHeight="1" thickBot="1" x14ac:dyDescent="0.35">
      <c r="B6" s="219"/>
      <c r="C6"/>
      <c r="D6"/>
      <c r="E6"/>
      <c r="F6"/>
      <c r="G6"/>
      <c r="H6"/>
      <c r="I6"/>
    </row>
    <row r="7" spans="2:9" s="119" customFormat="1" ht="17.25" thickBot="1" x14ac:dyDescent="0.3">
      <c r="B7" s="647" t="s">
        <v>32</v>
      </c>
      <c r="C7" s="648"/>
      <c r="D7" s="648"/>
      <c r="E7" s="648"/>
      <c r="F7" s="648"/>
      <c r="G7" s="648"/>
      <c r="H7" s="648"/>
      <c r="I7" s="649"/>
    </row>
    <row r="8" spans="2:9" s="119" customFormat="1" ht="16.5" thickBot="1" x14ac:dyDescent="0.3">
      <c r="B8" s="220" t="s">
        <v>277</v>
      </c>
      <c r="C8" s="633" t="s">
        <v>33</v>
      </c>
      <c r="D8" s="634"/>
      <c r="E8" s="634"/>
      <c r="F8" s="634"/>
      <c r="G8" s="634"/>
      <c r="H8" s="634"/>
      <c r="I8" s="635"/>
    </row>
    <row r="9" spans="2:9" s="119" customFormat="1" ht="16.5" thickBot="1" x14ac:dyDescent="0.3">
      <c r="B9" s="220" t="s">
        <v>278</v>
      </c>
      <c r="C9" s="640" t="s">
        <v>34</v>
      </c>
      <c r="D9" s="641"/>
      <c r="E9" s="641"/>
      <c r="F9" s="641"/>
      <c r="G9" s="641"/>
      <c r="H9" s="641"/>
      <c r="I9" s="642"/>
    </row>
    <row r="10" spans="2:9" s="119" customFormat="1" ht="15.6" customHeight="1" thickBot="1" x14ac:dyDescent="0.3">
      <c r="B10" s="220" t="s">
        <v>279</v>
      </c>
      <c r="C10" s="640" t="s">
        <v>35</v>
      </c>
      <c r="D10" s="641"/>
      <c r="E10" s="641"/>
      <c r="F10" s="641"/>
      <c r="G10" s="641"/>
      <c r="H10" s="641"/>
      <c r="I10" s="642"/>
    </row>
    <row r="11" spans="2:9" s="119" customFormat="1" ht="15.6" customHeight="1" thickBot="1" x14ac:dyDescent="0.3">
      <c r="B11" s="220" t="s">
        <v>280</v>
      </c>
      <c r="C11" s="640" t="s">
        <v>36</v>
      </c>
      <c r="D11" s="641"/>
      <c r="E11" s="641"/>
      <c r="F11" s="641"/>
      <c r="G11" s="641"/>
      <c r="H11" s="641"/>
      <c r="I11" s="642"/>
    </row>
    <row r="12" spans="2:9" s="119" customFormat="1" ht="15.6" customHeight="1" thickBot="1" x14ac:dyDescent="0.3">
      <c r="B12" s="220" t="s">
        <v>37</v>
      </c>
      <c r="C12" s="640" t="s">
        <v>38</v>
      </c>
      <c r="D12" s="641"/>
      <c r="E12" s="641"/>
      <c r="F12" s="641"/>
      <c r="G12" s="641"/>
      <c r="H12" s="641"/>
      <c r="I12" s="642"/>
    </row>
    <row r="13" spans="2:9" s="119" customFormat="1" ht="15.6" customHeight="1" thickBot="1" x14ac:dyDescent="0.3">
      <c r="B13" s="220" t="s">
        <v>281</v>
      </c>
      <c r="C13" s="640" t="s">
        <v>282</v>
      </c>
      <c r="D13" s="641"/>
      <c r="E13" s="641"/>
      <c r="F13" s="641"/>
      <c r="G13" s="641"/>
      <c r="H13" s="641"/>
      <c r="I13" s="642"/>
    </row>
    <row r="14" spans="2:9" s="119" customFormat="1" ht="15.6" customHeight="1" thickBot="1" x14ac:dyDescent="0.3">
      <c r="B14" s="220" t="s">
        <v>283</v>
      </c>
      <c r="C14" s="640" t="s">
        <v>39</v>
      </c>
      <c r="D14" s="641"/>
      <c r="E14" s="641"/>
      <c r="F14" s="641"/>
      <c r="G14" s="641"/>
      <c r="H14" s="641"/>
      <c r="I14" s="642"/>
    </row>
    <row r="15" spans="2:9" s="119" customFormat="1" ht="15.6" customHeight="1" thickBot="1" x14ac:dyDescent="0.3">
      <c r="B15" s="220" t="s">
        <v>284</v>
      </c>
      <c r="C15" s="640" t="s">
        <v>285</v>
      </c>
      <c r="D15" s="641"/>
      <c r="E15" s="641"/>
      <c r="F15" s="641"/>
      <c r="G15" s="641"/>
      <c r="H15" s="641"/>
      <c r="I15" s="642"/>
    </row>
    <row r="16" spans="2:9" s="119" customFormat="1" ht="15.6" customHeight="1" thickBot="1" x14ac:dyDescent="0.3">
      <c r="B16" s="220" t="s">
        <v>286</v>
      </c>
      <c r="C16" s="640" t="s">
        <v>40</v>
      </c>
      <c r="D16" s="641"/>
      <c r="E16" s="641"/>
      <c r="F16" s="641"/>
      <c r="G16" s="641"/>
      <c r="H16" s="641"/>
      <c r="I16" s="642"/>
    </row>
    <row r="17" spans="1:9" s="119" customFormat="1" ht="15.6" customHeight="1" thickBot="1" x14ac:dyDescent="0.3">
      <c r="B17" s="220" t="s">
        <v>287</v>
      </c>
      <c r="C17" s="640" t="s">
        <v>41</v>
      </c>
      <c r="D17" s="641"/>
      <c r="E17" s="641"/>
      <c r="F17" s="641"/>
      <c r="G17" s="641"/>
      <c r="H17" s="641"/>
      <c r="I17" s="642"/>
    </row>
    <row r="18" spans="1:9" s="119" customFormat="1" ht="15.6" customHeight="1" thickBot="1" x14ac:dyDescent="0.3">
      <c r="B18" s="220" t="s">
        <v>288</v>
      </c>
      <c r="C18" s="640" t="s">
        <v>42</v>
      </c>
      <c r="D18" s="641"/>
      <c r="E18" s="641"/>
      <c r="F18" s="641"/>
      <c r="G18" s="641"/>
      <c r="H18" s="641"/>
      <c r="I18" s="642"/>
    </row>
    <row r="19" spans="1:9" s="119" customFormat="1" ht="15.6" customHeight="1" thickBot="1" x14ac:dyDescent="0.3">
      <c r="B19" s="220" t="s">
        <v>289</v>
      </c>
      <c r="C19" s="640" t="s">
        <v>43</v>
      </c>
      <c r="D19" s="641"/>
      <c r="E19" s="641"/>
      <c r="F19" s="641"/>
      <c r="G19" s="641"/>
      <c r="H19" s="641"/>
      <c r="I19" s="642"/>
    </row>
    <row r="20" spans="1:9" s="119" customFormat="1" ht="15.6" customHeight="1" thickBot="1" x14ac:dyDescent="0.3">
      <c r="B20" s="220" t="s">
        <v>290</v>
      </c>
      <c r="C20" s="640" t="s">
        <v>44</v>
      </c>
      <c r="D20" s="641"/>
      <c r="E20" s="641"/>
      <c r="F20" s="641"/>
      <c r="G20" s="641"/>
      <c r="H20" s="641"/>
      <c r="I20" s="642"/>
    </row>
    <row r="21" spans="1:9" s="119" customFormat="1" ht="16.5" thickBot="1" x14ac:dyDescent="0.3">
      <c r="B21" s="220" t="s">
        <v>292</v>
      </c>
      <c r="C21" s="640" t="s">
        <v>293</v>
      </c>
      <c r="D21" s="641"/>
      <c r="E21" s="641"/>
      <c r="F21" s="641"/>
      <c r="G21" s="641"/>
      <c r="H21" s="641"/>
      <c r="I21" s="642"/>
    </row>
    <row r="22" spans="1:9" s="119" customFormat="1" ht="15.6" customHeight="1" thickBot="1" x14ac:dyDescent="0.3">
      <c r="B22" s="220" t="s">
        <v>291</v>
      </c>
      <c r="C22" s="640" t="s">
        <v>45</v>
      </c>
      <c r="D22" s="641"/>
      <c r="E22" s="641"/>
      <c r="F22" s="641"/>
      <c r="G22" s="641"/>
      <c r="H22" s="641"/>
      <c r="I22" s="642"/>
    </row>
    <row r="23" spans="1:9" s="119" customFormat="1" ht="15.6" customHeight="1" x14ac:dyDescent="0.25">
      <c r="B23" s="219"/>
      <c r="C23"/>
      <c r="D23"/>
      <c r="E23"/>
      <c r="F23"/>
      <c r="G23"/>
      <c r="H23"/>
      <c r="I23"/>
    </row>
    <row r="24" spans="1:9" s="119" customFormat="1" ht="27.75" customHeight="1" x14ac:dyDescent="0.25">
      <c r="B24" s="639" t="s">
        <v>46</v>
      </c>
      <c r="C24" s="436"/>
      <c r="D24" s="436"/>
      <c r="E24" s="436"/>
      <c r="F24" s="436"/>
      <c r="G24" s="436"/>
      <c r="H24" s="436"/>
      <c r="I24" s="436"/>
    </row>
    <row r="25" spans="1:9" s="119" customFormat="1" ht="15.75" x14ac:dyDescent="0.25">
      <c r="B25" s="219"/>
      <c r="C25"/>
      <c r="D25"/>
      <c r="E25"/>
      <c r="F25"/>
      <c r="G25"/>
      <c r="H25"/>
      <c r="I25"/>
    </row>
    <row r="26" spans="1:9" s="119" customFormat="1" x14ac:dyDescent="0.2">
      <c r="A26" s="129" t="s">
        <v>294</v>
      </c>
      <c r="B26"/>
      <c r="C26"/>
      <c r="D26"/>
      <c r="E26"/>
      <c r="F26"/>
      <c r="G26"/>
      <c r="H26"/>
      <c r="I26"/>
    </row>
    <row r="27" spans="1:9" s="119" customFormat="1" ht="25.5" customHeight="1" x14ac:dyDescent="0.25">
      <c r="B27" s="650" t="s">
        <v>294</v>
      </c>
      <c r="C27" s="651"/>
      <c r="D27" s="651"/>
      <c r="E27" s="651"/>
      <c r="F27" s="651"/>
      <c r="G27" s="651"/>
      <c r="H27" s="651"/>
      <c r="I27" s="651"/>
    </row>
    <row r="28" spans="1:9" s="119" customFormat="1" ht="13.5" x14ac:dyDescent="0.25">
      <c r="B28" s="636" t="s">
        <v>47</v>
      </c>
      <c r="C28" s="414"/>
      <c r="D28" s="414"/>
      <c r="E28" s="414"/>
      <c r="F28" s="414"/>
      <c r="G28" s="414"/>
      <c r="H28" s="414"/>
      <c r="I28" s="414"/>
    </row>
    <row r="29" spans="1:9" s="119" customFormat="1" ht="27" customHeight="1" x14ac:dyDescent="0.25">
      <c r="B29" s="219" t="s">
        <v>256</v>
      </c>
      <c r="C29"/>
      <c r="D29"/>
      <c r="E29"/>
      <c r="F29"/>
      <c r="G29"/>
      <c r="H29"/>
      <c r="I29"/>
    </row>
    <row r="30" spans="1:9" s="119" customFormat="1" ht="13.5" x14ac:dyDescent="0.25">
      <c r="B30" s="636" t="s">
        <v>295</v>
      </c>
      <c r="C30" s="414"/>
      <c r="D30" s="414"/>
      <c r="E30" s="414"/>
      <c r="F30" s="414"/>
      <c r="G30" s="414"/>
      <c r="H30" s="414"/>
      <c r="I30" s="414"/>
    </row>
    <row r="31" spans="1:9" s="119" customFormat="1" ht="52.5" customHeight="1" x14ac:dyDescent="0.25">
      <c r="B31" s="219"/>
      <c r="C31"/>
      <c r="D31"/>
      <c r="E31"/>
      <c r="F31"/>
      <c r="G31"/>
      <c r="H31"/>
      <c r="I31"/>
    </row>
    <row r="32" spans="1:9" s="119" customFormat="1" ht="13.5" x14ac:dyDescent="0.25">
      <c r="B32" s="636" t="s">
        <v>296</v>
      </c>
      <c r="C32" s="414"/>
      <c r="D32" s="414"/>
      <c r="E32" s="414"/>
      <c r="F32" s="414"/>
      <c r="G32" s="414"/>
      <c r="H32" s="414"/>
      <c r="I32" s="414"/>
    </row>
    <row r="33" spans="2:9" s="119" customFormat="1" ht="54" customHeight="1" x14ac:dyDescent="0.25">
      <c r="B33" s="219"/>
      <c r="C33"/>
      <c r="D33"/>
      <c r="E33"/>
      <c r="F33"/>
      <c r="G33"/>
      <c r="H33"/>
      <c r="I33"/>
    </row>
    <row r="34" spans="2:9" s="119" customFormat="1" ht="13.5" x14ac:dyDescent="0.25">
      <c r="B34" s="636" t="s">
        <v>297</v>
      </c>
      <c r="C34" s="414"/>
      <c r="D34" s="414"/>
      <c r="E34" s="414"/>
      <c r="F34" s="414"/>
      <c r="G34" s="414"/>
      <c r="H34" s="414"/>
      <c r="I34" s="414"/>
    </row>
    <row r="35" spans="2:9" s="119" customFormat="1" ht="27.75" customHeight="1" x14ac:dyDescent="0.25">
      <c r="B35" s="219"/>
      <c r="C35"/>
      <c r="D35"/>
      <c r="E35"/>
      <c r="F35"/>
      <c r="G35"/>
      <c r="H35"/>
      <c r="I35"/>
    </row>
    <row r="36" spans="2:9" s="119" customFormat="1" ht="13.5" x14ac:dyDescent="0.25">
      <c r="B36" s="637" t="s">
        <v>48</v>
      </c>
      <c r="C36" s="414"/>
      <c r="D36" s="414"/>
      <c r="E36" s="414"/>
      <c r="F36" s="414"/>
      <c r="G36" s="414"/>
      <c r="H36" s="414"/>
      <c r="I36" s="414"/>
    </row>
    <row r="37" spans="2:9" s="119" customFormat="1" x14ac:dyDescent="0.2"/>
    <row r="38" spans="2:9" s="119" customFormat="1" x14ac:dyDescent="0.2"/>
    <row r="39" spans="2:9" s="119" customFormat="1" x14ac:dyDescent="0.2"/>
  </sheetData>
  <mergeCells count="25">
    <mergeCell ref="B36:I36"/>
    <mergeCell ref="B28:I28"/>
    <mergeCell ref="B30:I30"/>
    <mergeCell ref="B32:I32"/>
    <mergeCell ref="B34:I34"/>
    <mergeCell ref="C21:I21"/>
    <mergeCell ref="C22:I22"/>
    <mergeCell ref="B24:I24"/>
    <mergeCell ref="B27:I27"/>
    <mergeCell ref="C17:I17"/>
    <mergeCell ref="C18:I18"/>
    <mergeCell ref="C19:I19"/>
    <mergeCell ref="C20:I20"/>
    <mergeCell ref="C13:I13"/>
    <mergeCell ref="C14:I14"/>
    <mergeCell ref="C15:I15"/>
    <mergeCell ref="C16:I16"/>
    <mergeCell ref="C9:I9"/>
    <mergeCell ref="C10:I10"/>
    <mergeCell ref="C11:I11"/>
    <mergeCell ref="C12:I12"/>
    <mergeCell ref="B1:I1"/>
    <mergeCell ref="B4:I4"/>
    <mergeCell ref="B7:I7"/>
    <mergeCell ref="C8:I8"/>
  </mergeCells>
  <phoneticPr fontId="13" type="noConversion"/>
  <pageMargins left="0.5" right="0.5" top="0.5" bottom="0.5"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E620-BA5B-442B-9CB5-FE441012EA82}">
  <sheetPr>
    <tabColor indexed="48"/>
  </sheetPr>
  <dimension ref="A1:J23"/>
  <sheetViews>
    <sheetView workbookViewId="0">
      <selection activeCell="P7" sqref="P7"/>
    </sheetView>
  </sheetViews>
  <sheetFormatPr defaultRowHeight="12.75" x14ac:dyDescent="0.2"/>
  <sheetData>
    <row r="1" spans="1:10" s="133" customFormat="1" ht="15.75" x14ac:dyDescent="0.25">
      <c r="A1" s="653" t="s">
        <v>307</v>
      </c>
      <c r="B1" s="654"/>
      <c r="C1" s="654"/>
      <c r="D1" s="654"/>
      <c r="E1" s="654"/>
      <c r="F1" s="654"/>
      <c r="G1" s="654"/>
      <c r="H1" s="654"/>
      <c r="I1" s="654"/>
      <c r="J1" s="654"/>
    </row>
    <row r="2" spans="1:10" x14ac:dyDescent="0.2">
      <c r="A2" s="128"/>
    </row>
    <row r="3" spans="1:10" s="77" customFormat="1" ht="16.5" x14ac:dyDescent="0.3">
      <c r="A3" s="655" t="s">
        <v>308</v>
      </c>
      <c r="B3" s="651"/>
      <c r="C3" s="651"/>
      <c r="D3" s="651"/>
      <c r="E3" s="651"/>
      <c r="F3" s="651"/>
      <c r="G3" s="651"/>
      <c r="H3" s="651"/>
      <c r="I3" s="651"/>
      <c r="J3" s="651"/>
    </row>
    <row r="4" spans="1:10" ht="14.25" x14ac:dyDescent="0.2">
      <c r="A4" s="130"/>
    </row>
    <row r="5" spans="1:10" ht="46.5" customHeight="1" x14ac:dyDescent="0.2">
      <c r="A5" s="652" t="s">
        <v>298</v>
      </c>
      <c r="B5" s="414"/>
      <c r="C5" s="414"/>
      <c r="D5" s="414"/>
      <c r="E5" s="414"/>
      <c r="F5" s="414"/>
      <c r="G5" s="414"/>
      <c r="H5" s="414"/>
      <c r="I5" s="414"/>
      <c r="J5" s="414"/>
    </row>
    <row r="6" spans="1:10" ht="14.25" x14ac:dyDescent="0.2">
      <c r="A6" s="131"/>
    </row>
    <row r="7" spans="1:10" ht="50.25" customHeight="1" x14ac:dyDescent="0.2">
      <c r="A7" s="652" t="s">
        <v>299</v>
      </c>
      <c r="B7" s="414"/>
      <c r="C7" s="414"/>
      <c r="D7" s="414"/>
      <c r="E7" s="414"/>
      <c r="F7" s="414"/>
      <c r="G7" s="414"/>
      <c r="H7" s="414"/>
      <c r="I7" s="414"/>
      <c r="J7" s="414"/>
    </row>
    <row r="8" spans="1:10" ht="14.25" x14ac:dyDescent="0.2">
      <c r="A8" s="131"/>
    </row>
    <row r="9" spans="1:10" ht="67.5" customHeight="1" x14ac:dyDescent="0.2">
      <c r="A9" s="652" t="s">
        <v>300</v>
      </c>
      <c r="B9" s="414"/>
      <c r="C9" s="414"/>
      <c r="D9" s="414"/>
      <c r="E9" s="414"/>
      <c r="F9" s="414"/>
      <c r="G9" s="414"/>
      <c r="H9" s="414"/>
      <c r="I9" s="414"/>
      <c r="J9" s="414"/>
    </row>
    <row r="10" spans="1:10" ht="14.25" x14ac:dyDescent="0.2">
      <c r="A10" s="131"/>
    </row>
    <row r="11" spans="1:10" ht="59.25" customHeight="1" x14ac:dyDescent="0.2">
      <c r="A11" s="652" t="s">
        <v>301</v>
      </c>
      <c r="B11" s="414"/>
      <c r="C11" s="414"/>
      <c r="D11" s="414"/>
      <c r="E11" s="414"/>
      <c r="F11" s="414"/>
      <c r="G11" s="414"/>
      <c r="H11" s="414"/>
      <c r="I11" s="414"/>
      <c r="J11" s="414"/>
    </row>
    <row r="12" spans="1:10" ht="14.25" x14ac:dyDescent="0.2">
      <c r="A12" s="131" t="s">
        <v>256</v>
      </c>
    </row>
    <row r="13" spans="1:10" ht="192.75" customHeight="1" x14ac:dyDescent="0.2">
      <c r="A13" s="652" t="s">
        <v>302</v>
      </c>
      <c r="B13" s="414"/>
      <c r="C13" s="414"/>
      <c r="D13" s="414"/>
      <c r="E13" s="414"/>
      <c r="F13" s="414"/>
      <c r="G13" s="414"/>
      <c r="H13" s="414"/>
      <c r="I13" s="414"/>
      <c r="J13" s="414"/>
    </row>
    <row r="14" spans="1:10" ht="14.25" x14ac:dyDescent="0.2">
      <c r="A14" s="131"/>
    </row>
    <row r="15" spans="1:10" ht="14.25" x14ac:dyDescent="0.2">
      <c r="A15" s="132" t="s">
        <v>303</v>
      </c>
    </row>
    <row r="16" spans="1:10" ht="14.25" x14ac:dyDescent="0.2">
      <c r="A16" s="130"/>
    </row>
    <row r="17" spans="1:2" ht="14.25" x14ac:dyDescent="0.2">
      <c r="A17" s="132" t="s">
        <v>304</v>
      </c>
    </row>
    <row r="18" spans="1:2" ht="14.25" x14ac:dyDescent="0.2">
      <c r="A18" s="130"/>
    </row>
    <row r="19" spans="1:2" ht="14.25" x14ac:dyDescent="0.2">
      <c r="B19" s="130" t="s">
        <v>305</v>
      </c>
    </row>
    <row r="20" spans="1:2" ht="14.25" x14ac:dyDescent="0.2">
      <c r="A20" s="130"/>
    </row>
    <row r="21" spans="1:2" ht="14.25" x14ac:dyDescent="0.2">
      <c r="A21" s="132" t="s">
        <v>306</v>
      </c>
    </row>
    <row r="22" spans="1:2" ht="14.25" x14ac:dyDescent="0.2">
      <c r="A22" s="130"/>
    </row>
    <row r="23" spans="1:2" x14ac:dyDescent="0.2">
      <c r="A23" s="7"/>
    </row>
  </sheetData>
  <mergeCells count="7">
    <mergeCell ref="A13:J13"/>
    <mergeCell ref="A1:J1"/>
    <mergeCell ref="A3:J3"/>
    <mergeCell ref="A5:J5"/>
    <mergeCell ref="A7:J7"/>
    <mergeCell ref="A9:J9"/>
    <mergeCell ref="A11:J11"/>
  </mergeCells>
  <phoneticPr fontId="13" type="noConversion"/>
  <pageMargins left="0.5" right="0.5" top="0.5" bottom="0.5"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D9EE-047F-4D08-B5BA-F1EEEDB7D4FC}">
  <sheetPr>
    <tabColor indexed="13"/>
  </sheetPr>
  <dimension ref="A1:E26"/>
  <sheetViews>
    <sheetView view="pageBreakPreview" topLeftCell="A7" zoomScaleNormal="100" zoomScaleSheetLayoutView="100" workbookViewId="0">
      <selection activeCell="A3" sqref="A3"/>
    </sheetView>
  </sheetViews>
  <sheetFormatPr defaultRowHeight="12.75" x14ac:dyDescent="0.2"/>
  <cols>
    <col min="1" max="1" width="44.85546875" customWidth="1"/>
    <col min="2" max="2" width="66.7109375" customWidth="1"/>
    <col min="3" max="3" width="11.28515625" style="13" customWidth="1"/>
  </cols>
  <sheetData>
    <row r="1" spans="1:5" ht="20.25" x14ac:dyDescent="0.4">
      <c r="A1" s="617" t="s">
        <v>309</v>
      </c>
      <c r="B1" s="436"/>
      <c r="C1" s="436"/>
    </row>
    <row r="2" spans="1:5" ht="20.25" x14ac:dyDescent="0.4">
      <c r="A2" s="617"/>
      <c r="B2" s="436"/>
      <c r="C2" s="436"/>
    </row>
    <row r="3" spans="1:5" x14ac:dyDescent="0.2">
      <c r="A3" s="56" t="s">
        <v>383</v>
      </c>
      <c r="B3" s="63">
        <f>'Form I-Budget Summary'!D3</f>
        <v>0</v>
      </c>
    </row>
    <row r="4" spans="1:5" x14ac:dyDescent="0.2">
      <c r="A4" s="48"/>
    </row>
    <row r="5" spans="1:5" ht="24.75" customHeight="1" x14ac:dyDescent="0.2">
      <c r="A5" s="618" t="s">
        <v>310</v>
      </c>
      <c r="B5" s="619"/>
      <c r="C5" s="619"/>
      <c r="E5" s="13"/>
    </row>
    <row r="6" spans="1:5" s="108" customFormat="1" ht="39.950000000000003" customHeight="1" x14ac:dyDescent="0.3">
      <c r="A6" s="349" t="s">
        <v>248</v>
      </c>
      <c r="B6" s="349" t="s">
        <v>251</v>
      </c>
      <c r="C6" s="349" t="s">
        <v>14</v>
      </c>
    </row>
    <row r="7" spans="1:5" s="108" customFormat="1" ht="16.5" x14ac:dyDescent="0.3">
      <c r="A7" s="351"/>
      <c r="B7" s="351"/>
      <c r="C7" s="351"/>
    </row>
    <row r="8" spans="1:5" s="108" customFormat="1" ht="16.5" x14ac:dyDescent="0.3">
      <c r="A8" s="351"/>
      <c r="B8" s="351"/>
      <c r="C8" s="351"/>
    </row>
    <row r="9" spans="1:5" s="108" customFormat="1" ht="16.5" x14ac:dyDescent="0.3">
      <c r="A9" s="351"/>
      <c r="B9" s="351"/>
      <c r="C9" s="351"/>
    </row>
    <row r="10" spans="1:5" s="108" customFormat="1" ht="16.5" x14ac:dyDescent="0.3">
      <c r="A10" s="351"/>
      <c r="B10" s="351"/>
      <c r="C10" s="351"/>
    </row>
    <row r="11" spans="1:5" s="108" customFormat="1" ht="16.5" x14ac:dyDescent="0.3">
      <c r="A11" s="351"/>
      <c r="B11" s="351"/>
      <c r="C11" s="351"/>
    </row>
    <row r="12" spans="1:5" s="108" customFormat="1" ht="16.5" x14ac:dyDescent="0.3">
      <c r="A12" s="351"/>
      <c r="B12" s="351"/>
      <c r="C12" s="351"/>
    </row>
    <row r="13" spans="1:5" s="108" customFormat="1" ht="16.5" x14ac:dyDescent="0.3">
      <c r="A13" s="351"/>
      <c r="B13" s="351"/>
      <c r="C13" s="351"/>
    </row>
    <row r="14" spans="1:5" s="108" customFormat="1" ht="16.5" x14ac:dyDescent="0.3">
      <c r="A14" s="351"/>
      <c r="B14" s="351"/>
      <c r="C14" s="351"/>
    </row>
    <row r="15" spans="1:5" s="108" customFormat="1" ht="16.5" x14ac:dyDescent="0.3">
      <c r="A15" s="351"/>
      <c r="B15" s="351"/>
      <c r="C15" s="351"/>
    </row>
    <row r="16" spans="1:5" s="108" customFormat="1" ht="16.5" x14ac:dyDescent="0.3">
      <c r="A16" s="351"/>
      <c r="B16" s="351"/>
      <c r="C16" s="351"/>
    </row>
    <row r="17" spans="1:3" s="108" customFormat="1" ht="16.5" x14ac:dyDescent="0.3">
      <c r="A17" s="351"/>
      <c r="B17" s="351"/>
      <c r="C17" s="351"/>
    </row>
    <row r="18" spans="1:3" s="108" customFormat="1" ht="16.5" x14ac:dyDescent="0.3">
      <c r="A18" s="351"/>
      <c r="B18" s="351"/>
      <c r="C18" s="351"/>
    </row>
    <row r="19" spans="1:3" s="108" customFormat="1" ht="16.5" x14ac:dyDescent="0.3">
      <c r="A19" s="351"/>
      <c r="B19" s="351"/>
      <c r="C19" s="351"/>
    </row>
    <row r="20" spans="1:3" s="108" customFormat="1" ht="16.5" x14ac:dyDescent="0.3">
      <c r="A20" s="351"/>
      <c r="B20" s="351"/>
      <c r="C20" s="351"/>
    </row>
    <row r="21" spans="1:3" s="108" customFormat="1" ht="16.5" x14ac:dyDescent="0.3">
      <c r="A21" s="351"/>
      <c r="B21" s="351"/>
      <c r="C21" s="351"/>
    </row>
    <row r="22" spans="1:3" ht="14.25" x14ac:dyDescent="0.2">
      <c r="A22" s="352"/>
      <c r="B22" s="352"/>
      <c r="C22" s="353"/>
    </row>
    <row r="23" spans="1:3" ht="14.25" x14ac:dyDescent="0.2">
      <c r="A23" s="352"/>
      <c r="B23" s="352"/>
      <c r="C23" s="353"/>
    </row>
    <row r="24" spans="1:3" s="25" customFormat="1" ht="15" thickBot="1" x14ac:dyDescent="0.25">
      <c r="A24" s="354"/>
      <c r="B24" s="355"/>
      <c r="C24" s="356"/>
    </row>
    <row r="25" spans="1:3" s="25" customFormat="1" ht="38.25" customHeight="1" thickBot="1" x14ac:dyDescent="0.35">
      <c r="A25" s="656" t="s">
        <v>11</v>
      </c>
      <c r="B25" s="657"/>
      <c r="C25" s="350">
        <f>SUM(C7:C24)</f>
        <v>0</v>
      </c>
    </row>
    <row r="26" spans="1:3" s="25" customFormat="1" x14ac:dyDescent="0.2">
      <c r="C26" s="27"/>
    </row>
  </sheetData>
  <mergeCells count="4">
    <mergeCell ref="A1:C1"/>
    <mergeCell ref="A2:C2"/>
    <mergeCell ref="A5:C5"/>
    <mergeCell ref="A25:B25"/>
  </mergeCells>
  <phoneticPr fontId="13" type="noConversion"/>
  <pageMargins left="0.5" right="0.5" top="0.5" bottom="0.5" header="0.5" footer="0.5"/>
  <pageSetup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6236-D3EE-44A0-98ED-60FE3BD4C68E}">
  <sheetPr>
    <tabColor indexed="13"/>
  </sheetPr>
  <dimension ref="A1:E24"/>
  <sheetViews>
    <sheetView workbookViewId="0">
      <selection activeCell="A4" sqref="A4"/>
    </sheetView>
  </sheetViews>
  <sheetFormatPr defaultRowHeight="12.75" x14ac:dyDescent="0.2"/>
  <cols>
    <col min="1" max="1" width="53.7109375" customWidth="1"/>
    <col min="2" max="2" width="57.7109375" customWidth="1"/>
    <col min="3" max="3" width="17.7109375" style="13" customWidth="1"/>
  </cols>
  <sheetData>
    <row r="1" spans="1:5" ht="20.25" x14ac:dyDescent="0.4">
      <c r="A1" s="617" t="s">
        <v>66</v>
      </c>
      <c r="B1" s="436"/>
      <c r="C1" s="436"/>
    </row>
    <row r="2" spans="1:5" ht="20.25" x14ac:dyDescent="0.4">
      <c r="A2" s="617"/>
      <c r="B2" s="436"/>
      <c r="C2" s="436"/>
    </row>
    <row r="3" spans="1:5" x14ac:dyDescent="0.2">
      <c r="A3" s="5" t="s">
        <v>340</v>
      </c>
    </row>
    <row r="4" spans="1:5" x14ac:dyDescent="0.2">
      <c r="A4" s="48"/>
    </row>
    <row r="5" spans="1:5" ht="24.75" customHeight="1" x14ac:dyDescent="0.2">
      <c r="A5" s="618" t="s">
        <v>310</v>
      </c>
      <c r="B5" s="619"/>
      <c r="C5" s="619"/>
      <c r="E5" s="13"/>
    </row>
    <row r="6" spans="1:5" s="108" customFormat="1" ht="39.950000000000003" customHeight="1" thickBot="1" x14ac:dyDescent="0.35">
      <c r="A6" s="107" t="s">
        <v>248</v>
      </c>
      <c r="B6" s="107" t="s">
        <v>251</v>
      </c>
      <c r="C6" s="107" t="s">
        <v>14</v>
      </c>
    </row>
    <row r="7" spans="1:5" ht="57.75" thickTop="1" x14ac:dyDescent="0.2">
      <c r="A7" s="197" t="s">
        <v>12</v>
      </c>
      <c r="B7" s="197" t="s">
        <v>13</v>
      </c>
      <c r="C7" s="20">
        <v>9000</v>
      </c>
    </row>
    <row r="8" spans="1:5" ht="28.5" x14ac:dyDescent="0.2">
      <c r="A8" s="198" t="s">
        <v>15</v>
      </c>
      <c r="B8" s="198" t="s">
        <v>16</v>
      </c>
      <c r="C8" s="20">
        <v>30000</v>
      </c>
    </row>
    <row r="9" spans="1:5" ht="20.25" customHeight="1" x14ac:dyDescent="0.2">
      <c r="A9" s="198" t="s">
        <v>175</v>
      </c>
      <c r="B9" s="198" t="s">
        <v>175</v>
      </c>
      <c r="C9" s="20"/>
    </row>
    <row r="10" spans="1:5" ht="20.25" customHeight="1" x14ac:dyDescent="0.2">
      <c r="A10" s="198" t="s">
        <v>175</v>
      </c>
      <c r="B10" s="198" t="s">
        <v>175</v>
      </c>
      <c r="C10" s="20"/>
    </row>
    <row r="11" spans="1:5" ht="20.25" customHeight="1" x14ac:dyDescent="0.2">
      <c r="A11" s="198"/>
      <c r="B11" s="198"/>
      <c r="C11" s="20"/>
    </row>
    <row r="12" spans="1:5" ht="20.25" customHeight="1" x14ac:dyDescent="0.2">
      <c r="A12" s="198"/>
      <c r="B12" s="198"/>
      <c r="C12" s="20"/>
    </row>
    <row r="13" spans="1:5" ht="20.25" customHeight="1" x14ac:dyDescent="0.2">
      <c r="A13" s="198"/>
      <c r="B13" s="198"/>
      <c r="C13" s="20"/>
    </row>
    <row r="14" spans="1:5" ht="20.25" customHeight="1" x14ac:dyDescent="0.2">
      <c r="A14" s="198"/>
      <c r="B14" s="198"/>
      <c r="C14" s="20"/>
    </row>
    <row r="15" spans="1:5" ht="20.25" customHeight="1" x14ac:dyDescent="0.2">
      <c r="A15" s="198"/>
      <c r="B15" s="198"/>
      <c r="C15" s="20"/>
    </row>
    <row r="16" spans="1:5" ht="20.25" customHeight="1" x14ac:dyDescent="0.2">
      <c r="A16" s="198"/>
      <c r="B16" s="198"/>
      <c r="C16" s="20"/>
    </row>
    <row r="17" spans="1:3" ht="20.25" customHeight="1" x14ac:dyDescent="0.2">
      <c r="A17" s="198"/>
      <c r="B17" s="198"/>
      <c r="C17" s="20"/>
    </row>
    <row r="18" spans="1:3" ht="20.25" customHeight="1" x14ac:dyDescent="0.2">
      <c r="A18" s="198" t="s">
        <v>175</v>
      </c>
      <c r="B18" s="198" t="s">
        <v>175</v>
      </c>
      <c r="C18" s="20"/>
    </row>
    <row r="19" spans="1:3" ht="20.25" customHeight="1" x14ac:dyDescent="0.2">
      <c r="A19" s="198" t="s">
        <v>175</v>
      </c>
      <c r="B19" s="198" t="s">
        <v>175</v>
      </c>
      <c r="C19" s="20"/>
    </row>
    <row r="20" spans="1:3" ht="20.25" customHeight="1" x14ac:dyDescent="0.2">
      <c r="A20" s="198" t="s">
        <v>175</v>
      </c>
      <c r="B20" s="198" t="s">
        <v>175</v>
      </c>
      <c r="C20" s="20"/>
    </row>
    <row r="21" spans="1:3" ht="20.25" customHeight="1" x14ac:dyDescent="0.2">
      <c r="A21" s="198" t="s">
        <v>175</v>
      </c>
      <c r="B21" s="198" t="s">
        <v>175</v>
      </c>
      <c r="C21" s="20"/>
    </row>
    <row r="22" spans="1:3" s="25" customFormat="1" ht="15" thickBot="1" x14ac:dyDescent="0.25">
      <c r="A22" s="29" t="s">
        <v>175</v>
      </c>
      <c r="B22" s="29" t="s">
        <v>175</v>
      </c>
      <c r="C22" s="104" t="s">
        <v>175</v>
      </c>
    </row>
    <row r="23" spans="1:3" s="25" customFormat="1" ht="38.25" customHeight="1" thickBot="1" x14ac:dyDescent="0.35">
      <c r="B23" s="22" t="s">
        <v>11</v>
      </c>
      <c r="C23" s="196">
        <f>SUM(C7:C21)</f>
        <v>39000</v>
      </c>
    </row>
    <row r="24" spans="1:3" s="25" customFormat="1" x14ac:dyDescent="0.2">
      <c r="C24" s="27"/>
    </row>
  </sheetData>
  <mergeCells count="3">
    <mergeCell ref="A1:C1"/>
    <mergeCell ref="A2:C2"/>
    <mergeCell ref="A5:C5"/>
  </mergeCells>
  <phoneticPr fontId="13" type="noConversion"/>
  <pageMargins left="0.5" right="0.5" top="0.5" bottom="0.5" header="0.5" footer="0.5"/>
  <pageSetup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6364-8581-405E-8BC6-5778A84AA64C}">
  <sheetPr>
    <tabColor indexed="13"/>
  </sheetPr>
  <dimension ref="A1:J7"/>
  <sheetViews>
    <sheetView workbookViewId="0">
      <selection activeCell="L24" sqref="L24"/>
    </sheetView>
  </sheetViews>
  <sheetFormatPr defaultRowHeight="12.75" x14ac:dyDescent="0.2"/>
  <cols>
    <col min="1" max="16384" width="9.140625" style="119"/>
  </cols>
  <sheetData>
    <row r="1" spans="1:10" ht="20.25" x14ac:dyDescent="0.4">
      <c r="A1" s="617" t="s">
        <v>86</v>
      </c>
      <c r="B1" s="436"/>
      <c r="C1" s="436"/>
      <c r="D1" s="436"/>
      <c r="E1" s="436"/>
      <c r="F1" s="436"/>
      <c r="G1" s="436"/>
      <c r="H1" s="436"/>
      <c r="I1" s="436"/>
      <c r="J1" s="436"/>
    </row>
    <row r="2" spans="1:10" ht="13.5" customHeight="1" x14ac:dyDescent="0.4">
      <c r="A2" s="53"/>
      <c r="B2" s="13"/>
      <c r="C2" s="13"/>
      <c r="D2" s="13"/>
      <c r="E2" s="13"/>
      <c r="F2" s="13"/>
      <c r="G2" s="13"/>
      <c r="H2" s="13"/>
      <c r="I2" s="13"/>
      <c r="J2" s="13"/>
    </row>
    <row r="3" spans="1:10" ht="47.25" customHeight="1" x14ac:dyDescent="0.2">
      <c r="A3" s="658" t="s">
        <v>316</v>
      </c>
      <c r="B3" s="659"/>
      <c r="C3" s="659"/>
      <c r="D3" s="659"/>
      <c r="E3" s="659"/>
      <c r="F3" s="659"/>
      <c r="G3" s="659"/>
      <c r="H3" s="659"/>
      <c r="I3" s="659"/>
      <c r="J3" s="659"/>
    </row>
    <row r="4" spans="1:10" x14ac:dyDescent="0.2">
      <c r="A4" s="193"/>
      <c r="B4" s="199"/>
      <c r="C4" s="199"/>
      <c r="D4" s="199"/>
      <c r="E4" s="199"/>
      <c r="F4" s="199"/>
      <c r="G4" s="199"/>
      <c r="H4" s="199"/>
      <c r="I4" s="199"/>
      <c r="J4" s="199"/>
    </row>
    <row r="5" spans="1:10" x14ac:dyDescent="0.2">
      <c r="A5" s="193"/>
      <c r="B5" s="199"/>
      <c r="C5" s="199"/>
      <c r="D5" s="199"/>
      <c r="E5" s="199"/>
      <c r="F5" s="199"/>
      <c r="G5" s="199"/>
      <c r="H5" s="199"/>
      <c r="I5" s="199"/>
      <c r="J5" s="199"/>
    </row>
    <row r="6" spans="1:10" ht="59.25" customHeight="1" x14ac:dyDescent="0.2">
      <c r="A6" s="660" t="s">
        <v>317</v>
      </c>
      <c r="B6" s="659"/>
      <c r="C6" s="659"/>
      <c r="D6" s="659"/>
      <c r="E6" s="659"/>
      <c r="F6" s="659"/>
      <c r="G6" s="659"/>
      <c r="H6" s="659"/>
      <c r="I6" s="659"/>
      <c r="J6" s="659"/>
    </row>
    <row r="7" spans="1:10" x14ac:dyDescent="0.2">
      <c r="A7" s="193"/>
      <c r="B7" s="199"/>
      <c r="C7" s="199"/>
      <c r="D7" s="199"/>
      <c r="E7" s="199"/>
      <c r="F7" s="199"/>
      <c r="G7" s="199"/>
      <c r="H7" s="199"/>
      <c r="I7" s="199"/>
      <c r="J7" s="199"/>
    </row>
  </sheetData>
  <mergeCells count="3">
    <mergeCell ref="A3:J3"/>
    <mergeCell ref="A6:J6"/>
    <mergeCell ref="A1:J1"/>
  </mergeCells>
  <phoneticPr fontId="13" type="noConversion"/>
  <pageMargins left="0.5" right="0.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04D1-77EE-43E9-81FE-077BEEB7D3EB}">
  <sheetPr>
    <tabColor indexed="60"/>
  </sheetPr>
  <dimension ref="A1:K24"/>
  <sheetViews>
    <sheetView workbookViewId="0">
      <selection activeCell="A5" sqref="A5:B7"/>
    </sheetView>
  </sheetViews>
  <sheetFormatPr defaultRowHeight="12.75" x14ac:dyDescent="0.2"/>
  <cols>
    <col min="1" max="1" width="5.140625" style="1" customWidth="1"/>
    <col min="2" max="2" width="16.85546875" customWidth="1"/>
    <col min="3" max="3" width="0.140625" customWidth="1"/>
    <col min="4" max="10" width="15.7109375" customWidth="1"/>
    <col min="11" max="11" width="0.85546875" customWidth="1"/>
  </cols>
  <sheetData>
    <row r="1" spans="1:11" ht="20.25" x14ac:dyDescent="0.4">
      <c r="E1" s="53" t="s">
        <v>89</v>
      </c>
      <c r="F1" s="53"/>
    </row>
    <row r="2" spans="1:11" x14ac:dyDescent="0.2">
      <c r="A2" s="141"/>
    </row>
    <row r="3" spans="1:11" x14ac:dyDescent="0.2">
      <c r="B3" s="56" t="s">
        <v>339</v>
      </c>
      <c r="D3" s="25"/>
    </row>
    <row r="4" spans="1:11" ht="13.5" thickBot="1" x14ac:dyDescent="0.25">
      <c r="A4" s="141"/>
    </row>
    <row r="5" spans="1:11" s="143" customFormat="1" ht="26.25" customHeight="1" x14ac:dyDescent="0.2">
      <c r="A5" s="398" t="s">
        <v>118</v>
      </c>
      <c r="B5" s="399"/>
      <c r="C5" s="210" t="s">
        <v>217</v>
      </c>
      <c r="D5" s="142" t="s">
        <v>119</v>
      </c>
      <c r="E5" s="224" t="s">
        <v>21</v>
      </c>
      <c r="F5" s="142" t="s">
        <v>19</v>
      </c>
      <c r="G5" s="142" t="s">
        <v>121</v>
      </c>
      <c r="H5" s="142" t="s">
        <v>122</v>
      </c>
      <c r="I5" s="142" t="s">
        <v>23</v>
      </c>
      <c r="J5" s="398" t="s">
        <v>217</v>
      </c>
      <c r="K5" s="399"/>
    </row>
    <row r="6" spans="1:11" s="143" customFormat="1" ht="16.5" customHeight="1" x14ac:dyDescent="0.2">
      <c r="A6" s="400"/>
      <c r="B6" s="401"/>
      <c r="C6" s="211" t="s">
        <v>332</v>
      </c>
      <c r="D6" s="144" t="s">
        <v>124</v>
      </c>
      <c r="E6" s="144" t="s">
        <v>22</v>
      </c>
      <c r="F6" s="144" t="s">
        <v>20</v>
      </c>
      <c r="G6" s="144" t="s">
        <v>125</v>
      </c>
      <c r="H6" s="144" t="s">
        <v>126</v>
      </c>
      <c r="I6" s="144" t="s">
        <v>123</v>
      </c>
      <c r="J6" s="400" t="s">
        <v>332</v>
      </c>
      <c r="K6" s="401"/>
    </row>
    <row r="7" spans="1:11" s="143" customFormat="1" ht="17.25" customHeight="1" thickBot="1" x14ac:dyDescent="0.25">
      <c r="A7" s="402"/>
      <c r="B7" s="403"/>
      <c r="C7" s="212" t="s">
        <v>127</v>
      </c>
      <c r="D7" s="145" t="s">
        <v>127</v>
      </c>
      <c r="E7" s="145" t="s">
        <v>128</v>
      </c>
      <c r="F7" s="145" t="s">
        <v>129</v>
      </c>
      <c r="G7" s="145" t="s">
        <v>130</v>
      </c>
      <c r="H7" s="145" t="s">
        <v>131</v>
      </c>
      <c r="I7" s="146" t="s">
        <v>132</v>
      </c>
      <c r="J7" s="409" t="s">
        <v>132</v>
      </c>
      <c r="K7" s="410"/>
    </row>
    <row r="8" spans="1:11" ht="27" customHeight="1" thickBot="1" x14ac:dyDescent="0.25">
      <c r="A8" s="147" t="s">
        <v>331</v>
      </c>
      <c r="B8" s="148"/>
      <c r="C8" s="209">
        <f>SUM(D8:J8)</f>
        <v>0</v>
      </c>
      <c r="D8" s="149"/>
      <c r="E8" s="149"/>
      <c r="F8" s="149"/>
      <c r="G8" s="149"/>
      <c r="H8" s="149"/>
      <c r="I8" s="149"/>
      <c r="J8" s="407">
        <f>SUM(L8:Q8)</f>
        <v>0</v>
      </c>
      <c r="K8" s="408"/>
    </row>
    <row r="9" spans="1:11" s="84" customFormat="1" ht="13.5" thickBot="1" x14ac:dyDescent="0.25">
      <c r="A9" s="150" t="s">
        <v>133</v>
      </c>
      <c r="B9" s="151" t="s">
        <v>134</v>
      </c>
      <c r="C9" s="152"/>
      <c r="D9" s="154">
        <v>27900</v>
      </c>
      <c r="E9" s="154">
        <v>30900</v>
      </c>
      <c r="F9" s="154"/>
      <c r="G9" s="154">
        <v>5000</v>
      </c>
      <c r="H9" s="154">
        <v>0</v>
      </c>
      <c r="I9" s="154">
        <f>C9*I8</f>
        <v>0</v>
      </c>
      <c r="J9" s="152">
        <v>63800</v>
      </c>
      <c r="K9" s="153">
        <v>63800</v>
      </c>
    </row>
    <row r="10" spans="1:11" s="84" customFormat="1" ht="13.5" customHeight="1" thickBot="1" x14ac:dyDescent="0.25">
      <c r="A10" s="150" t="s">
        <v>135</v>
      </c>
      <c r="B10" s="151" t="s">
        <v>136</v>
      </c>
      <c r="C10" s="152"/>
      <c r="D10" s="154">
        <v>4032</v>
      </c>
      <c r="E10" s="154">
        <v>5030</v>
      </c>
      <c r="F10" s="154"/>
      <c r="G10" s="154">
        <v>1000</v>
      </c>
      <c r="H10" s="154">
        <v>0</v>
      </c>
      <c r="I10" s="154">
        <f>C10*I8</f>
        <v>0</v>
      </c>
      <c r="J10" s="152">
        <v>10062</v>
      </c>
      <c r="K10" s="155">
        <v>10062</v>
      </c>
    </row>
    <row r="11" spans="1:11" s="84" customFormat="1" ht="13.5" customHeight="1" thickBot="1" x14ac:dyDescent="0.25">
      <c r="A11" s="150" t="s">
        <v>137</v>
      </c>
      <c r="B11" s="151" t="s">
        <v>138</v>
      </c>
      <c r="C11" s="152"/>
      <c r="D11" s="154">
        <v>1751</v>
      </c>
      <c r="E11" s="154">
        <v>2070</v>
      </c>
      <c r="F11" s="154"/>
      <c r="G11" s="154">
        <v>500</v>
      </c>
      <c r="H11" s="154">
        <v>0</v>
      </c>
      <c r="I11" s="154">
        <f>C11*I8</f>
        <v>0</v>
      </c>
      <c r="J11" s="152">
        <v>4321</v>
      </c>
      <c r="K11" s="155">
        <v>4321</v>
      </c>
    </row>
    <row r="12" spans="1:11" s="84" customFormat="1" ht="13.5" customHeight="1" thickBot="1" x14ac:dyDescent="0.25">
      <c r="A12" s="150" t="s">
        <v>139</v>
      </c>
      <c r="B12" s="151" t="s">
        <v>140</v>
      </c>
      <c r="C12" s="152"/>
      <c r="D12" s="154">
        <v>2060</v>
      </c>
      <c r="E12" s="156"/>
      <c r="F12" s="156"/>
      <c r="G12" s="156"/>
      <c r="H12" s="156"/>
      <c r="I12" s="156"/>
      <c r="J12" s="152">
        <v>2060</v>
      </c>
      <c r="K12" s="155">
        <v>8660</v>
      </c>
    </row>
    <row r="13" spans="1:11" s="84" customFormat="1" ht="13.5" customHeight="1" thickBot="1" x14ac:dyDescent="0.25">
      <c r="A13" s="150" t="s">
        <v>141</v>
      </c>
      <c r="B13" s="151" t="s">
        <v>142</v>
      </c>
      <c r="C13" s="152"/>
      <c r="D13" s="154">
        <v>45000</v>
      </c>
      <c r="E13" s="154">
        <v>46000</v>
      </c>
      <c r="F13" s="154"/>
      <c r="G13" s="154">
        <v>20000</v>
      </c>
      <c r="H13" s="154">
        <v>5500</v>
      </c>
      <c r="I13" s="154">
        <f>C13*I8</f>
        <v>0</v>
      </c>
      <c r="J13" s="152">
        <v>116500</v>
      </c>
      <c r="K13" s="155">
        <v>116500</v>
      </c>
    </row>
    <row r="14" spans="1:11" s="84" customFormat="1" ht="13.5" customHeight="1" thickBot="1" x14ac:dyDescent="0.25">
      <c r="A14" s="150" t="s">
        <v>143</v>
      </c>
      <c r="B14" s="151" t="s">
        <v>144</v>
      </c>
      <c r="C14" s="152"/>
      <c r="D14" s="154">
        <v>41208</v>
      </c>
      <c r="E14" s="154">
        <v>42010</v>
      </c>
      <c r="F14" s="154"/>
      <c r="G14" s="154">
        <v>15000</v>
      </c>
      <c r="H14" s="154">
        <v>0</v>
      </c>
      <c r="I14" s="154">
        <f>C14*I8</f>
        <v>0</v>
      </c>
      <c r="J14" s="152">
        <v>98218</v>
      </c>
      <c r="K14" s="155">
        <v>98218</v>
      </c>
    </row>
    <row r="15" spans="1:11" s="84" customFormat="1" ht="13.5" customHeight="1" thickBot="1" x14ac:dyDescent="0.25">
      <c r="A15" s="150" t="s">
        <v>145</v>
      </c>
      <c r="B15" s="151" t="s">
        <v>147</v>
      </c>
      <c r="C15" s="152" t="s">
        <v>235</v>
      </c>
      <c r="D15" s="154">
        <v>23000</v>
      </c>
      <c r="E15" s="154">
        <v>1000</v>
      </c>
      <c r="F15" s="154"/>
      <c r="G15" s="154">
        <v>500</v>
      </c>
      <c r="H15" s="154">
        <v>0</v>
      </c>
      <c r="I15" s="154">
        <v>0</v>
      </c>
      <c r="J15" s="152">
        <v>24500</v>
      </c>
      <c r="K15" s="155">
        <v>24500</v>
      </c>
    </row>
    <row r="16" spans="1:11" s="84" customFormat="1" ht="13.5" thickBot="1" x14ac:dyDescent="0.25">
      <c r="A16" s="150" t="s">
        <v>146</v>
      </c>
      <c r="B16" s="151" t="s">
        <v>149</v>
      </c>
      <c r="C16" s="152" t="s">
        <v>235</v>
      </c>
      <c r="D16" s="154">
        <f t="shared" ref="D16:J16" si="0">SUM(D9:D15)</f>
        <v>144951</v>
      </c>
      <c r="E16" s="154">
        <f t="shared" si="0"/>
        <v>127010</v>
      </c>
      <c r="F16" s="154"/>
      <c r="G16" s="154">
        <f t="shared" si="0"/>
        <v>42000</v>
      </c>
      <c r="H16" s="154">
        <f t="shared" si="0"/>
        <v>5500</v>
      </c>
      <c r="I16" s="154">
        <f t="shared" si="0"/>
        <v>0</v>
      </c>
      <c r="J16" s="152">
        <f t="shared" si="0"/>
        <v>319461</v>
      </c>
      <c r="K16" s="155">
        <f>SUM(J9:K15)</f>
        <v>645522</v>
      </c>
    </row>
    <row r="17" spans="1:11" s="84" customFormat="1" ht="13.5" thickBot="1" x14ac:dyDescent="0.25">
      <c r="A17" s="150" t="s">
        <v>148</v>
      </c>
      <c r="B17" s="151" t="s">
        <v>151</v>
      </c>
      <c r="C17" s="152" t="s">
        <v>235</v>
      </c>
      <c r="D17" s="154">
        <v>2025</v>
      </c>
      <c r="E17" s="154">
        <v>900</v>
      </c>
      <c r="F17" s="154"/>
      <c r="G17" s="154">
        <v>650</v>
      </c>
      <c r="H17" s="154">
        <v>0</v>
      </c>
      <c r="I17" s="154">
        <v>0</v>
      </c>
      <c r="J17" s="152">
        <v>3575</v>
      </c>
      <c r="K17" s="155">
        <v>3575</v>
      </c>
    </row>
    <row r="18" spans="1:11" s="84" customFormat="1" ht="13.5" thickBot="1" x14ac:dyDescent="0.25">
      <c r="A18" s="150" t="s">
        <v>150</v>
      </c>
      <c r="B18" s="151" t="s">
        <v>157</v>
      </c>
      <c r="C18" s="152" t="s">
        <v>235</v>
      </c>
      <c r="D18" s="154">
        <f>SUM(D16:D17)</f>
        <v>146976</v>
      </c>
      <c r="E18" s="154">
        <f>SUM(E16:E17)</f>
        <v>127910</v>
      </c>
      <c r="F18" s="154"/>
      <c r="G18" s="154">
        <f>SUM(G16:G17)</f>
        <v>42650</v>
      </c>
      <c r="H18" s="154">
        <f>SUM(H16:H17)</f>
        <v>5500</v>
      </c>
      <c r="I18" s="154">
        <f>SUM(I16:I17)</f>
        <v>0</v>
      </c>
      <c r="J18" s="152">
        <f>SUM(D18:I18)</f>
        <v>323036</v>
      </c>
      <c r="K18" s="155">
        <f>SUM(K16:K17)</f>
        <v>649097</v>
      </c>
    </row>
    <row r="19" spans="1:11" s="84" customFormat="1" ht="26.25" thickBot="1" x14ac:dyDescent="0.25">
      <c r="A19" s="150" t="s">
        <v>152</v>
      </c>
      <c r="B19" s="157" t="s">
        <v>153</v>
      </c>
      <c r="C19" s="152" t="s">
        <v>235</v>
      </c>
      <c r="D19" s="154">
        <v>13200</v>
      </c>
      <c r="E19" s="154">
        <v>12000</v>
      </c>
      <c r="F19" s="154"/>
      <c r="G19" s="154">
        <v>4200</v>
      </c>
      <c r="H19" s="154">
        <v>600</v>
      </c>
      <c r="I19" s="154">
        <v>0</v>
      </c>
      <c r="J19" s="152">
        <v>30000</v>
      </c>
      <c r="K19" s="155">
        <v>30000</v>
      </c>
    </row>
    <row r="20" spans="1:11" x14ac:dyDescent="0.2">
      <c r="A20" s="158"/>
      <c r="B20" s="8"/>
      <c r="C20" s="8"/>
      <c r="D20" s="8"/>
      <c r="E20" s="8"/>
      <c r="F20" s="8"/>
      <c r="G20" s="8"/>
      <c r="H20" s="8"/>
      <c r="I20" s="8"/>
      <c r="J20" s="8"/>
    </row>
    <row r="21" spans="1:11" x14ac:dyDescent="0.2">
      <c r="A21" s="159"/>
      <c r="B21" s="55" t="s">
        <v>256</v>
      </c>
    </row>
    <row r="22" spans="1:11" s="3" customFormat="1" x14ac:dyDescent="0.2">
      <c r="A22" s="162" t="s">
        <v>155</v>
      </c>
    </row>
    <row r="23" spans="1:11" x14ac:dyDescent="0.2">
      <c r="A23" s="79" t="s">
        <v>156</v>
      </c>
    </row>
    <row r="24" spans="1:11" x14ac:dyDescent="0.2">
      <c r="A24" s="79" t="s">
        <v>18</v>
      </c>
    </row>
  </sheetData>
  <mergeCells count="5">
    <mergeCell ref="J8:K8"/>
    <mergeCell ref="A5:B7"/>
    <mergeCell ref="J5:K5"/>
    <mergeCell ref="J6:K6"/>
    <mergeCell ref="J7:K7"/>
  </mergeCells>
  <phoneticPr fontId="13" type="noConversion"/>
  <pageMargins left="0.5" right="0.5" top="0.5" bottom="0.5"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79024-0819-4967-9371-B57576EFF352}">
  <dimension ref="A1:M18"/>
  <sheetViews>
    <sheetView workbookViewId="0">
      <selection activeCell="C10" sqref="C10"/>
    </sheetView>
  </sheetViews>
  <sheetFormatPr defaultRowHeight="12.75" x14ac:dyDescent="0.2"/>
  <cols>
    <col min="1" max="1" width="26.85546875" customWidth="1"/>
    <col min="2" max="2" width="23.85546875" customWidth="1"/>
    <col min="3" max="3" width="32.5703125" customWidth="1"/>
    <col min="4" max="4" width="14.42578125" customWidth="1"/>
    <col min="5" max="5" width="11.7109375" customWidth="1"/>
    <col min="6" max="6" width="11.42578125" customWidth="1"/>
    <col min="7" max="7" width="9.85546875" customWidth="1"/>
  </cols>
  <sheetData>
    <row r="1" spans="1:13" s="13" customFormat="1" ht="20.25" x14ac:dyDescent="0.4">
      <c r="A1" s="617" t="s">
        <v>17</v>
      </c>
      <c r="B1" s="436"/>
      <c r="C1" s="436"/>
      <c r="D1" s="436"/>
      <c r="E1" s="436"/>
      <c r="F1" s="436"/>
      <c r="G1" s="436"/>
    </row>
    <row r="2" spans="1:13" x14ac:dyDescent="0.2">
      <c r="A2" s="48"/>
    </row>
    <row r="3" spans="1:13" x14ac:dyDescent="0.2">
      <c r="A3" s="661" t="s">
        <v>341</v>
      </c>
      <c r="B3" s="436"/>
      <c r="C3" s="436"/>
      <c r="D3" s="436"/>
      <c r="E3" s="436"/>
      <c r="F3" s="436"/>
      <c r="G3" s="436"/>
      <c r="H3" s="13"/>
      <c r="I3" s="13"/>
      <c r="J3" s="13"/>
      <c r="K3" s="13"/>
      <c r="L3" s="13"/>
      <c r="M3" s="13"/>
    </row>
    <row r="4" spans="1:13" x14ac:dyDescent="0.2">
      <c r="A4" s="48"/>
    </row>
    <row r="5" spans="1:13" ht="46.5" customHeight="1" x14ac:dyDescent="0.2">
      <c r="A5" s="662" t="s">
        <v>25</v>
      </c>
      <c r="B5" s="427"/>
      <c r="C5" s="427"/>
      <c r="D5" s="427"/>
      <c r="E5" s="427"/>
      <c r="F5" s="427"/>
      <c r="G5" s="427"/>
      <c r="H5" s="46"/>
      <c r="I5" s="46"/>
      <c r="J5" s="46"/>
      <c r="K5" s="46"/>
      <c r="L5" s="46"/>
      <c r="M5" s="46"/>
    </row>
    <row r="6" spans="1:13" s="134" customFormat="1" ht="68.25" customHeight="1" thickBot="1" x14ac:dyDescent="0.25">
      <c r="A6" s="135" t="s">
        <v>27</v>
      </c>
      <c r="B6" s="135" t="s">
        <v>28</v>
      </c>
      <c r="C6" s="135" t="s">
        <v>185</v>
      </c>
      <c r="D6" s="105" t="s">
        <v>29</v>
      </c>
      <c r="E6" s="223" t="s">
        <v>346</v>
      </c>
      <c r="F6" s="223" t="s">
        <v>347</v>
      </c>
      <c r="G6" s="135" t="s">
        <v>245</v>
      </c>
    </row>
    <row r="7" spans="1:13" s="25" customFormat="1" ht="35.1" customHeight="1" thickTop="1" x14ac:dyDescent="0.2">
      <c r="A7" s="197" t="s">
        <v>175</v>
      </c>
      <c r="B7" s="197" t="s">
        <v>175</v>
      </c>
      <c r="C7" s="197"/>
      <c r="D7" s="36" t="s">
        <v>175</v>
      </c>
      <c r="E7" s="36" t="s">
        <v>175</v>
      </c>
      <c r="F7" s="19" t="s">
        <v>175</v>
      </c>
      <c r="G7" s="20" t="s">
        <v>175</v>
      </c>
    </row>
    <row r="8" spans="1:13" s="25" customFormat="1" ht="35.1" customHeight="1" x14ac:dyDescent="0.2">
      <c r="A8" s="198" t="s">
        <v>175</v>
      </c>
      <c r="B8" s="198" t="s">
        <v>175</v>
      </c>
      <c r="C8" s="198"/>
      <c r="D8" s="38" t="s">
        <v>175</v>
      </c>
      <c r="E8" s="38" t="s">
        <v>175</v>
      </c>
      <c r="F8" s="17" t="s">
        <v>175</v>
      </c>
      <c r="G8" s="18" t="s">
        <v>175</v>
      </c>
    </row>
    <row r="9" spans="1:13" s="25" customFormat="1" ht="35.1" customHeight="1" x14ac:dyDescent="0.2">
      <c r="A9" s="198" t="s">
        <v>175</v>
      </c>
      <c r="B9" s="198" t="s">
        <v>175</v>
      </c>
      <c r="C9" s="198"/>
      <c r="D9" s="38" t="s">
        <v>175</v>
      </c>
      <c r="E9" s="38" t="s">
        <v>175</v>
      </c>
      <c r="F9" s="17" t="s">
        <v>175</v>
      </c>
      <c r="G9" s="18" t="s">
        <v>175</v>
      </c>
    </row>
    <row r="10" spans="1:13" s="25" customFormat="1" ht="35.1" customHeight="1" x14ac:dyDescent="0.2">
      <c r="A10" s="198"/>
      <c r="B10" s="198"/>
      <c r="C10" s="198"/>
      <c r="D10" s="38"/>
      <c r="E10" s="38"/>
      <c r="F10" s="17"/>
      <c r="G10" s="18"/>
    </row>
    <row r="11" spans="1:13" s="25" customFormat="1" ht="35.1" customHeight="1" x14ac:dyDescent="0.2">
      <c r="A11" s="198"/>
      <c r="B11" s="198"/>
      <c r="C11" s="198"/>
      <c r="D11" s="38"/>
      <c r="E11" s="38"/>
      <c r="F11" s="17"/>
      <c r="G11" s="18"/>
    </row>
    <row r="12" spans="1:13" s="25" customFormat="1" ht="35.1" customHeight="1" x14ac:dyDescent="0.2">
      <c r="A12" s="198" t="s">
        <v>175</v>
      </c>
      <c r="B12" s="198" t="s">
        <v>175</v>
      </c>
      <c r="C12" s="198"/>
      <c r="D12" s="38"/>
      <c r="E12" s="38" t="s">
        <v>175</v>
      </c>
      <c r="F12" s="17" t="s">
        <v>175</v>
      </c>
      <c r="G12" s="18" t="s">
        <v>175</v>
      </c>
    </row>
    <row r="13" spans="1:13" s="25" customFormat="1" ht="35.1" customHeight="1" x14ac:dyDescent="0.2">
      <c r="A13" s="198"/>
      <c r="B13" s="198"/>
      <c r="C13" s="198"/>
      <c r="D13" s="38"/>
      <c r="E13" s="38"/>
      <c r="F13" s="17"/>
      <c r="G13" s="18"/>
    </row>
    <row r="14" spans="1:13" s="25" customFormat="1" ht="35.1" customHeight="1" x14ac:dyDescent="0.2">
      <c r="A14" s="198" t="s">
        <v>175</v>
      </c>
      <c r="B14" s="198" t="s">
        <v>175</v>
      </c>
      <c r="C14" s="198"/>
      <c r="D14" s="38" t="s">
        <v>175</v>
      </c>
      <c r="E14" s="38" t="s">
        <v>175</v>
      </c>
      <c r="F14" s="17" t="s">
        <v>175</v>
      </c>
      <c r="G14" s="18" t="s">
        <v>175</v>
      </c>
    </row>
    <row r="15" spans="1:13" s="25" customFormat="1" ht="35.1" customHeight="1" x14ac:dyDescent="0.2">
      <c r="A15" s="198" t="s">
        <v>175</v>
      </c>
      <c r="B15" s="198" t="s">
        <v>175</v>
      </c>
      <c r="C15" s="198"/>
      <c r="D15" s="38" t="s">
        <v>175</v>
      </c>
      <c r="E15" s="38" t="s">
        <v>175</v>
      </c>
      <c r="F15" s="17" t="s">
        <v>175</v>
      </c>
      <c r="G15" s="18" t="s">
        <v>175</v>
      </c>
    </row>
    <row r="16" spans="1:13" s="25" customFormat="1" ht="35.1" customHeight="1" x14ac:dyDescent="0.2">
      <c r="A16" s="198" t="s">
        <v>175</v>
      </c>
      <c r="B16" s="198" t="s">
        <v>175</v>
      </c>
      <c r="C16" s="198"/>
      <c r="D16" s="38" t="s">
        <v>175</v>
      </c>
      <c r="E16" s="38" t="s">
        <v>175</v>
      </c>
      <c r="F16" s="17" t="s">
        <v>175</v>
      </c>
      <c r="G16" s="18" t="s">
        <v>175</v>
      </c>
    </row>
    <row r="17" spans="4:7" s="25" customFormat="1" ht="13.5" thickBot="1" x14ac:dyDescent="0.25">
      <c r="G17" s="200"/>
    </row>
    <row r="18" spans="4:7" s="119" customFormat="1" ht="13.5" thickBot="1" x14ac:dyDescent="0.25">
      <c r="D18" s="136" t="s">
        <v>64</v>
      </c>
      <c r="E18" s="77"/>
      <c r="F18" s="77"/>
      <c r="G18" s="201">
        <f>SUM(G7:G16)</f>
        <v>0</v>
      </c>
    </row>
  </sheetData>
  <mergeCells count="3">
    <mergeCell ref="A1:G1"/>
    <mergeCell ref="A3:G3"/>
    <mergeCell ref="A5:G5"/>
  </mergeCells>
  <phoneticPr fontId="13" type="noConversion"/>
  <pageMargins left="0.5" right="0.5" top="0.5" bottom="0.5" header="0.5" footer="0.5"/>
  <pageSetup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25390-3C18-441A-98B5-BFDA3889F999}">
  <sheetPr>
    <tabColor indexed="61"/>
  </sheetPr>
  <dimension ref="A1:M18"/>
  <sheetViews>
    <sheetView workbookViewId="0">
      <selection activeCell="A4" sqref="A4"/>
    </sheetView>
  </sheetViews>
  <sheetFormatPr defaultRowHeight="12.75" x14ac:dyDescent="0.2"/>
  <cols>
    <col min="1" max="1" width="26.85546875" customWidth="1"/>
    <col min="2" max="2" width="23.85546875" customWidth="1"/>
    <col min="3" max="3" width="32.5703125" customWidth="1"/>
    <col min="4" max="4" width="14.42578125" customWidth="1"/>
    <col min="5" max="5" width="10.85546875" customWidth="1"/>
    <col min="6" max="6" width="11.42578125" customWidth="1"/>
    <col min="7" max="7" width="9.85546875" customWidth="1"/>
  </cols>
  <sheetData>
    <row r="1" spans="1:13" s="13" customFormat="1" ht="20.25" x14ac:dyDescent="0.4">
      <c r="A1" s="617" t="s">
        <v>65</v>
      </c>
      <c r="B1" s="436"/>
      <c r="C1" s="436"/>
      <c r="D1" s="436"/>
      <c r="E1" s="436"/>
      <c r="F1" s="436"/>
      <c r="G1" s="436"/>
    </row>
    <row r="2" spans="1:13" x14ac:dyDescent="0.2">
      <c r="A2" s="48"/>
    </row>
    <row r="3" spans="1:13" x14ac:dyDescent="0.2">
      <c r="A3" s="661" t="s">
        <v>340</v>
      </c>
      <c r="B3" s="436"/>
      <c r="C3" s="436"/>
      <c r="D3" s="436"/>
      <c r="E3" s="436"/>
      <c r="F3" s="436"/>
      <c r="G3" s="436"/>
      <c r="H3" s="13"/>
      <c r="I3" s="13"/>
      <c r="J3" s="13"/>
      <c r="K3" s="13"/>
      <c r="L3" s="13"/>
      <c r="M3" s="13"/>
    </row>
    <row r="4" spans="1:13" x14ac:dyDescent="0.2">
      <c r="A4" s="48"/>
    </row>
    <row r="5" spans="1:13" ht="46.5" customHeight="1" x14ac:dyDescent="0.2">
      <c r="A5" s="662" t="s">
        <v>25</v>
      </c>
      <c r="B5" s="427"/>
      <c r="C5" s="427"/>
      <c r="D5" s="427"/>
      <c r="E5" s="427"/>
      <c r="F5" s="427"/>
      <c r="G5" s="427"/>
      <c r="H5" s="46"/>
      <c r="I5" s="46"/>
      <c r="J5" s="46"/>
      <c r="K5" s="46"/>
      <c r="L5" s="46"/>
      <c r="M5" s="46"/>
    </row>
    <row r="6" spans="1:13" s="134" customFormat="1" ht="68.25" customHeight="1" thickBot="1" x14ac:dyDescent="0.25">
      <c r="A6" s="135" t="s">
        <v>27</v>
      </c>
      <c r="B6" s="135" t="s">
        <v>28</v>
      </c>
      <c r="C6" s="135" t="s">
        <v>185</v>
      </c>
      <c r="D6" s="105" t="s">
        <v>29</v>
      </c>
      <c r="E6" s="135" t="s">
        <v>26</v>
      </c>
      <c r="F6" s="135" t="s">
        <v>72</v>
      </c>
      <c r="G6" s="135" t="s">
        <v>245</v>
      </c>
    </row>
    <row r="7" spans="1:13" s="138" customFormat="1" ht="35.1" customHeight="1" thickTop="1" x14ac:dyDescent="0.2">
      <c r="A7" s="202" t="s">
        <v>67</v>
      </c>
      <c r="B7" s="202" t="s">
        <v>68</v>
      </c>
      <c r="C7" s="202" t="s">
        <v>69</v>
      </c>
      <c r="D7" s="137" t="s">
        <v>70</v>
      </c>
      <c r="E7" s="137" t="s">
        <v>71</v>
      </c>
      <c r="F7" s="204">
        <v>300</v>
      </c>
      <c r="G7" s="204">
        <v>3600</v>
      </c>
    </row>
    <row r="8" spans="1:13" s="138" customFormat="1" ht="35.1" customHeight="1" x14ac:dyDescent="0.2">
      <c r="A8" s="203" t="s">
        <v>73</v>
      </c>
      <c r="B8" s="203" t="s">
        <v>74</v>
      </c>
      <c r="C8" s="203" t="s">
        <v>75</v>
      </c>
      <c r="D8" s="139" t="s">
        <v>70</v>
      </c>
      <c r="E8" s="139" t="s">
        <v>76</v>
      </c>
      <c r="F8" s="205">
        <v>3034</v>
      </c>
      <c r="G8" s="205">
        <v>36408</v>
      </c>
    </row>
    <row r="9" spans="1:13" s="138" customFormat="1" ht="35.1" customHeight="1" x14ac:dyDescent="0.2">
      <c r="A9" s="203" t="s">
        <v>77</v>
      </c>
      <c r="B9" s="203" t="s">
        <v>78</v>
      </c>
      <c r="C9" s="203" t="s">
        <v>79</v>
      </c>
      <c r="D9" s="139" t="s">
        <v>80</v>
      </c>
      <c r="E9" s="139" t="s">
        <v>81</v>
      </c>
      <c r="F9" s="205" t="s">
        <v>81</v>
      </c>
      <c r="G9" s="205">
        <v>1200</v>
      </c>
    </row>
    <row r="10" spans="1:13" s="138" customFormat="1" ht="35.1" customHeight="1" x14ac:dyDescent="0.2">
      <c r="A10" s="203"/>
      <c r="B10" s="203"/>
      <c r="C10" s="203"/>
      <c r="D10" s="139"/>
      <c r="E10" s="139"/>
      <c r="F10" s="205"/>
      <c r="G10" s="205"/>
    </row>
    <row r="11" spans="1:13" s="138" customFormat="1" ht="35.1" customHeight="1" x14ac:dyDescent="0.2">
      <c r="A11" s="203"/>
      <c r="B11" s="203"/>
      <c r="C11" s="203"/>
      <c r="D11" s="139"/>
      <c r="E11" s="139"/>
      <c r="F11" s="205"/>
      <c r="G11" s="205"/>
    </row>
    <row r="12" spans="1:13" s="138" customFormat="1" ht="35.1" customHeight="1" x14ac:dyDescent="0.2">
      <c r="A12" s="203" t="s">
        <v>175</v>
      </c>
      <c r="B12" s="203" t="s">
        <v>175</v>
      </c>
      <c r="C12" s="203"/>
      <c r="D12" s="139"/>
      <c r="E12" s="139" t="s">
        <v>175</v>
      </c>
      <c r="F12" s="205" t="s">
        <v>175</v>
      </c>
      <c r="G12" s="205" t="s">
        <v>175</v>
      </c>
    </row>
    <row r="13" spans="1:13" s="138" customFormat="1" ht="35.1" customHeight="1" x14ac:dyDescent="0.2">
      <c r="A13" s="203"/>
      <c r="B13" s="203"/>
      <c r="C13" s="203"/>
      <c r="D13" s="139"/>
      <c r="E13" s="139"/>
      <c r="F13" s="205"/>
      <c r="G13" s="205"/>
    </row>
    <row r="14" spans="1:13" s="138" customFormat="1" ht="35.1" customHeight="1" x14ac:dyDescent="0.2">
      <c r="A14" s="203" t="s">
        <v>175</v>
      </c>
      <c r="B14" s="203" t="s">
        <v>175</v>
      </c>
      <c r="C14" s="203"/>
      <c r="D14" s="139" t="s">
        <v>175</v>
      </c>
      <c r="E14" s="139" t="s">
        <v>175</v>
      </c>
      <c r="F14" s="205" t="s">
        <v>175</v>
      </c>
      <c r="G14" s="205" t="s">
        <v>175</v>
      </c>
    </row>
    <row r="15" spans="1:13" s="138" customFormat="1" ht="35.1" customHeight="1" x14ac:dyDescent="0.2">
      <c r="A15" s="203" t="s">
        <v>175</v>
      </c>
      <c r="B15" s="203" t="s">
        <v>175</v>
      </c>
      <c r="C15" s="203"/>
      <c r="D15" s="139" t="s">
        <v>175</v>
      </c>
      <c r="E15" s="139" t="s">
        <v>175</v>
      </c>
      <c r="F15" s="205" t="s">
        <v>175</v>
      </c>
      <c r="G15" s="205" t="s">
        <v>175</v>
      </c>
    </row>
    <row r="16" spans="1:13" s="138" customFormat="1" ht="35.1" customHeight="1" x14ac:dyDescent="0.2">
      <c r="A16" s="203" t="s">
        <v>175</v>
      </c>
      <c r="B16" s="203" t="s">
        <v>175</v>
      </c>
      <c r="C16" s="203"/>
      <c r="D16" s="139" t="s">
        <v>175</v>
      </c>
      <c r="E16" s="139" t="s">
        <v>175</v>
      </c>
      <c r="F16" s="205" t="s">
        <v>175</v>
      </c>
      <c r="G16" s="205" t="s">
        <v>175</v>
      </c>
    </row>
    <row r="17" spans="4:7" s="25" customFormat="1" ht="13.5" thickBot="1" x14ac:dyDescent="0.25">
      <c r="F17" s="206"/>
      <c r="G17" s="206"/>
    </row>
    <row r="18" spans="4:7" s="119" customFormat="1" ht="13.5" thickBot="1" x14ac:dyDescent="0.25">
      <c r="D18" s="136" t="s">
        <v>64</v>
      </c>
      <c r="E18" s="77"/>
      <c r="F18" s="207"/>
      <c r="G18" s="208">
        <f>SUM(G7:G17)</f>
        <v>41208</v>
      </c>
    </row>
  </sheetData>
  <mergeCells count="3">
    <mergeCell ref="A1:G1"/>
    <mergeCell ref="A3:G3"/>
    <mergeCell ref="A5:G5"/>
  </mergeCells>
  <phoneticPr fontId="13" type="noConversion"/>
  <pageMargins left="0.5" right="0.5" top="0.5" bottom="0.5" header="0.5" footer="0.5"/>
  <pageSetup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BD7D0-EA3E-49C4-92AE-514657BCA022}">
  <sheetPr>
    <tabColor indexed="61"/>
  </sheetPr>
  <dimension ref="A1:J11"/>
  <sheetViews>
    <sheetView workbookViewId="0">
      <selection activeCell="L9" sqref="L9"/>
    </sheetView>
  </sheetViews>
  <sheetFormatPr defaultRowHeight="12.75" x14ac:dyDescent="0.2"/>
  <cols>
    <col min="1" max="16384" width="9.140625" style="119"/>
  </cols>
  <sheetData>
    <row r="1" spans="1:10" ht="20.25" x14ac:dyDescent="0.4">
      <c r="A1" s="617" t="s">
        <v>87</v>
      </c>
      <c r="B1" s="436"/>
      <c r="C1" s="436"/>
      <c r="D1" s="436"/>
      <c r="E1" s="436"/>
      <c r="F1" s="436"/>
      <c r="G1" s="436"/>
      <c r="H1" s="436"/>
      <c r="I1" s="436"/>
      <c r="J1" s="436"/>
    </row>
    <row r="3" spans="1:10" ht="88.5" customHeight="1" x14ac:dyDescent="0.2">
      <c r="A3" s="665" t="s">
        <v>342</v>
      </c>
      <c r="B3" s="664"/>
      <c r="C3" s="664"/>
      <c r="D3" s="664"/>
      <c r="E3" s="664"/>
      <c r="F3" s="664"/>
      <c r="G3" s="664"/>
      <c r="H3" s="664"/>
      <c r="I3" s="664"/>
      <c r="J3" s="664"/>
    </row>
    <row r="4" spans="1:10" x14ac:dyDescent="0.2">
      <c r="A4" s="140"/>
    </row>
    <row r="5" spans="1:10" ht="84" customHeight="1" x14ac:dyDescent="0.2">
      <c r="A5" s="666" t="s">
        <v>106</v>
      </c>
      <c r="B5" s="667"/>
      <c r="C5" s="667"/>
      <c r="D5" s="667"/>
      <c r="E5" s="667"/>
      <c r="F5" s="667"/>
      <c r="G5" s="667"/>
      <c r="H5" s="667"/>
      <c r="I5" s="667"/>
      <c r="J5" s="667"/>
    </row>
    <row r="6" spans="1:10" ht="13.5" customHeight="1" x14ac:dyDescent="0.2">
      <c r="A6" s="180"/>
      <c r="B6" s="120"/>
      <c r="C6" s="120"/>
      <c r="D6" s="120"/>
      <c r="E6" s="120"/>
      <c r="F6" s="120"/>
      <c r="G6" s="120"/>
      <c r="H6" s="120"/>
      <c r="I6" s="120"/>
      <c r="J6" s="120"/>
    </row>
    <row r="7" spans="1:10" ht="77.25" customHeight="1" x14ac:dyDescent="0.2">
      <c r="A7" s="667" t="s">
        <v>107</v>
      </c>
      <c r="B7" s="667"/>
      <c r="C7" s="667"/>
      <c r="D7" s="667"/>
      <c r="E7" s="667"/>
      <c r="F7" s="667"/>
      <c r="G7" s="667"/>
      <c r="H7" s="667"/>
      <c r="I7" s="667"/>
      <c r="J7" s="667"/>
    </row>
    <row r="8" spans="1:10" x14ac:dyDescent="0.2">
      <c r="A8" s="48"/>
    </row>
    <row r="9" spans="1:10" ht="80.25" customHeight="1" x14ac:dyDescent="0.2">
      <c r="A9" s="663" t="s">
        <v>319</v>
      </c>
      <c r="B9" s="664"/>
      <c r="C9" s="664"/>
      <c r="D9" s="664"/>
      <c r="E9" s="664"/>
      <c r="F9" s="664"/>
      <c r="G9" s="664"/>
      <c r="H9" s="664"/>
      <c r="I9" s="664"/>
      <c r="J9" s="664"/>
    </row>
    <row r="10" spans="1:10" x14ac:dyDescent="0.2">
      <c r="A10" s="48"/>
    </row>
    <row r="11" spans="1:10" ht="30" customHeight="1" x14ac:dyDescent="0.2">
      <c r="A11" s="663" t="s">
        <v>82</v>
      </c>
      <c r="B11" s="664"/>
      <c r="C11" s="664"/>
      <c r="D11" s="664"/>
      <c r="E11" s="664"/>
      <c r="F11" s="664"/>
      <c r="G11" s="664"/>
      <c r="H11" s="664"/>
      <c r="I11" s="664"/>
      <c r="J11" s="664"/>
    </row>
  </sheetData>
  <mergeCells count="6">
    <mergeCell ref="A1:J1"/>
    <mergeCell ref="A11:J11"/>
    <mergeCell ref="A3:J3"/>
    <mergeCell ref="A5:J5"/>
    <mergeCell ref="A7:J7"/>
    <mergeCell ref="A9:J9"/>
  </mergeCells>
  <phoneticPr fontId="13" type="noConversion"/>
  <pageMargins left="0.5" right="0.5" top="0.5" bottom="0.5"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026AB-7695-4616-99BD-2D0FA1B1573E}">
  <sheetPr>
    <tabColor indexed="10"/>
  </sheetPr>
  <dimension ref="A1:D19"/>
  <sheetViews>
    <sheetView view="pageBreakPreview" topLeftCell="A10" zoomScaleNormal="100" zoomScaleSheetLayoutView="100" workbookViewId="0">
      <selection activeCell="A3" sqref="A3"/>
    </sheetView>
  </sheetViews>
  <sheetFormatPr defaultRowHeight="12.75" x14ac:dyDescent="0.2"/>
  <cols>
    <col min="1" max="1" width="34.28515625" customWidth="1"/>
    <col min="2" max="2" width="59.7109375" customWidth="1"/>
    <col min="3" max="3" width="19" style="13" customWidth="1"/>
  </cols>
  <sheetData>
    <row r="1" spans="1:4" ht="20.25" x14ac:dyDescent="0.4">
      <c r="A1" s="617" t="s">
        <v>108</v>
      </c>
      <c r="B1" s="436"/>
      <c r="C1" s="436"/>
    </row>
    <row r="2" spans="1:4" ht="20.25" x14ac:dyDescent="0.4">
      <c r="A2" s="617"/>
      <c r="B2" s="436"/>
      <c r="C2" s="436"/>
    </row>
    <row r="3" spans="1:4" x14ac:dyDescent="0.2">
      <c r="A3" s="56" t="s">
        <v>383</v>
      </c>
      <c r="B3" s="63">
        <f>'Form I-Budget Summary'!D3</f>
        <v>0</v>
      </c>
    </row>
    <row r="4" spans="1:4" x14ac:dyDescent="0.2">
      <c r="A4" s="48"/>
    </row>
    <row r="5" spans="1:4" s="108" customFormat="1" ht="39.950000000000003" customHeight="1" thickBot="1" x14ac:dyDescent="0.35">
      <c r="A5" s="107" t="s">
        <v>343</v>
      </c>
      <c r="B5" s="107" t="s">
        <v>251</v>
      </c>
      <c r="C5" s="107" t="s">
        <v>14</v>
      </c>
    </row>
    <row r="6" spans="1:4" ht="29.25" customHeight="1" thickTop="1" x14ac:dyDescent="0.2">
      <c r="A6" s="234"/>
      <c r="B6" s="234"/>
      <c r="C6" s="232"/>
    </row>
    <row r="7" spans="1:4" ht="50.25" customHeight="1" x14ac:dyDescent="0.2">
      <c r="A7" s="234"/>
      <c r="B7" s="234"/>
      <c r="C7" s="232"/>
    </row>
    <row r="8" spans="1:4" ht="14.25" x14ac:dyDescent="0.2">
      <c r="A8" s="234"/>
      <c r="B8" s="234"/>
      <c r="C8" s="232"/>
    </row>
    <row r="9" spans="1:4" ht="20.25" customHeight="1" x14ac:dyDescent="0.2">
      <c r="A9" s="234"/>
      <c r="B9" s="234"/>
      <c r="C9" s="232"/>
    </row>
    <row r="10" spans="1:4" ht="33.75" customHeight="1" x14ac:dyDescent="0.2">
      <c r="A10" s="234"/>
      <c r="B10" s="234"/>
      <c r="C10" s="232"/>
    </row>
    <row r="11" spans="1:4" ht="63" customHeight="1" x14ac:dyDescent="0.2">
      <c r="A11" s="233"/>
      <c r="B11" s="233"/>
      <c r="C11" s="232"/>
    </row>
    <row r="12" spans="1:4" ht="41.45" customHeight="1" x14ac:dyDescent="0.2">
      <c r="A12" s="233"/>
      <c r="B12" s="233"/>
      <c r="C12" s="232"/>
    </row>
    <row r="13" spans="1:4" ht="24" customHeight="1" x14ac:dyDescent="0.2">
      <c r="A13" s="233"/>
      <c r="B13" s="233"/>
      <c r="C13" s="232"/>
      <c r="D13" s="238"/>
    </row>
    <row r="14" spans="1:4" ht="46.9" customHeight="1" x14ac:dyDescent="0.2">
      <c r="A14" s="233"/>
      <c r="B14" s="233"/>
      <c r="C14" s="232"/>
      <c r="D14" s="238"/>
    </row>
    <row r="15" spans="1:4" ht="27" customHeight="1" x14ac:dyDescent="0.2">
      <c r="A15" s="234"/>
      <c r="B15" s="234"/>
      <c r="C15" s="232"/>
    </row>
    <row r="16" spans="1:4" ht="42" customHeight="1" x14ac:dyDescent="0.2">
      <c r="A16" s="234"/>
      <c r="B16" s="234"/>
      <c r="C16" s="232"/>
    </row>
    <row r="17" spans="1:3" s="25" customFormat="1" ht="15" thickBot="1" x14ac:dyDescent="0.25">
      <c r="A17" s="359" t="s">
        <v>175</v>
      </c>
      <c r="B17" s="359" t="s">
        <v>175</v>
      </c>
      <c r="C17" s="358" t="s">
        <v>175</v>
      </c>
    </row>
    <row r="18" spans="1:3" s="25" customFormat="1" ht="38.25" customHeight="1" thickBot="1" x14ac:dyDescent="0.35">
      <c r="A18" s="656" t="s">
        <v>109</v>
      </c>
      <c r="B18" s="657"/>
      <c r="C18" s="357">
        <f>SUM(C6:C16)</f>
        <v>0</v>
      </c>
    </row>
    <row r="19" spans="1:3" s="25" customFormat="1" x14ac:dyDescent="0.2">
      <c r="C19" s="27"/>
    </row>
  </sheetData>
  <mergeCells count="3">
    <mergeCell ref="A1:C1"/>
    <mergeCell ref="A2:C2"/>
    <mergeCell ref="A18:B18"/>
  </mergeCells>
  <phoneticPr fontId="13" type="noConversion"/>
  <pageMargins left="0.5" right="0.5" top="0.5" bottom="0.5" header="0.5" footer="0.5"/>
  <pageSetup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FBA57-BA77-44B8-A4DD-167899FC172C}">
  <sheetPr>
    <tabColor indexed="10"/>
  </sheetPr>
  <dimension ref="A1:C27"/>
  <sheetViews>
    <sheetView workbookViewId="0">
      <selection activeCell="A4" sqref="A4"/>
    </sheetView>
  </sheetViews>
  <sheetFormatPr defaultRowHeight="12.75" x14ac:dyDescent="0.2"/>
  <cols>
    <col min="1" max="1" width="62.42578125" customWidth="1"/>
    <col min="2" max="2" width="56" customWidth="1"/>
    <col min="3" max="3" width="11.28515625" style="13" customWidth="1"/>
  </cols>
  <sheetData>
    <row r="1" spans="1:3" ht="20.25" x14ac:dyDescent="0.4">
      <c r="A1" s="617" t="s">
        <v>108</v>
      </c>
      <c r="B1" s="436"/>
      <c r="C1" s="436"/>
    </row>
    <row r="2" spans="1:3" ht="20.25" x14ac:dyDescent="0.4">
      <c r="A2" s="617"/>
      <c r="B2" s="436"/>
      <c r="C2" s="436"/>
    </row>
    <row r="3" spans="1:3" x14ac:dyDescent="0.2">
      <c r="A3" s="5" t="s">
        <v>340</v>
      </c>
    </row>
    <row r="4" spans="1:3" x14ac:dyDescent="0.2">
      <c r="A4" s="48"/>
    </row>
    <row r="5" spans="1:3" s="108" customFormat="1" ht="39.950000000000003" customHeight="1" thickBot="1" x14ac:dyDescent="0.35">
      <c r="A5" s="107" t="s">
        <v>343</v>
      </c>
      <c r="B5" s="107" t="s">
        <v>251</v>
      </c>
      <c r="C5" s="107" t="s">
        <v>14</v>
      </c>
    </row>
    <row r="6" spans="1:3" ht="20.25" customHeight="1" thickTop="1" x14ac:dyDescent="0.2">
      <c r="A6" s="197" t="s">
        <v>329</v>
      </c>
      <c r="B6" s="197" t="s">
        <v>330</v>
      </c>
      <c r="C6" s="20">
        <v>250</v>
      </c>
    </row>
    <row r="7" spans="1:3" ht="28.5" x14ac:dyDescent="0.2">
      <c r="A7" s="198" t="s">
        <v>110</v>
      </c>
      <c r="B7" s="198" t="s">
        <v>349</v>
      </c>
      <c r="C7" s="20">
        <v>8000</v>
      </c>
    </row>
    <row r="8" spans="1:3" ht="20.25" customHeight="1" x14ac:dyDescent="0.2">
      <c r="A8" s="198" t="s">
        <v>175</v>
      </c>
      <c r="B8" s="198" t="s">
        <v>175</v>
      </c>
      <c r="C8" s="20"/>
    </row>
    <row r="9" spans="1:3" ht="20.25" customHeight="1" x14ac:dyDescent="0.2">
      <c r="A9" s="198" t="s">
        <v>175</v>
      </c>
      <c r="B9" s="198" t="s">
        <v>175</v>
      </c>
      <c r="C9" s="20"/>
    </row>
    <row r="10" spans="1:3" ht="20.25" customHeight="1" x14ac:dyDescent="0.2">
      <c r="A10" s="198"/>
      <c r="B10" s="198"/>
      <c r="C10" s="20"/>
    </row>
    <row r="11" spans="1:3" ht="20.25" customHeight="1" x14ac:dyDescent="0.2">
      <c r="A11" s="198"/>
      <c r="B11" s="198"/>
      <c r="C11" s="20"/>
    </row>
    <row r="12" spans="1:3" ht="20.25" customHeight="1" x14ac:dyDescent="0.2">
      <c r="A12" s="198"/>
      <c r="B12" s="198"/>
      <c r="C12" s="20"/>
    </row>
    <row r="13" spans="1:3" ht="20.25" customHeight="1" x14ac:dyDescent="0.2">
      <c r="A13" s="198"/>
      <c r="B13" s="198"/>
      <c r="C13" s="20"/>
    </row>
    <row r="14" spans="1:3" ht="20.25" customHeight="1" x14ac:dyDescent="0.2">
      <c r="A14" s="198"/>
      <c r="B14" s="198"/>
      <c r="C14" s="20"/>
    </row>
    <row r="15" spans="1:3" ht="20.25" customHeight="1" x14ac:dyDescent="0.2">
      <c r="A15" s="198"/>
      <c r="B15" s="198"/>
      <c r="C15" s="20"/>
    </row>
    <row r="16" spans="1:3" ht="20.25" customHeight="1" x14ac:dyDescent="0.2">
      <c r="A16" s="198"/>
      <c r="B16" s="198"/>
      <c r="C16" s="20"/>
    </row>
    <row r="17" spans="1:3" ht="20.25" customHeight="1" x14ac:dyDescent="0.2">
      <c r="A17" s="198"/>
      <c r="B17" s="198"/>
      <c r="C17" s="20"/>
    </row>
    <row r="18" spans="1:3" ht="20.25" customHeight="1" x14ac:dyDescent="0.2">
      <c r="A18" s="198"/>
      <c r="B18" s="198"/>
      <c r="C18" s="20"/>
    </row>
    <row r="19" spans="1:3" ht="20.25" customHeight="1" x14ac:dyDescent="0.2">
      <c r="A19" s="198"/>
      <c r="B19" s="198"/>
      <c r="C19" s="20"/>
    </row>
    <row r="20" spans="1:3" ht="20.25" customHeight="1" x14ac:dyDescent="0.2">
      <c r="A20" s="198"/>
      <c r="B20" s="198"/>
      <c r="C20" s="20"/>
    </row>
    <row r="21" spans="1:3" ht="20.25" customHeight="1" x14ac:dyDescent="0.2">
      <c r="A21" s="198" t="s">
        <v>175</v>
      </c>
      <c r="B21" s="198" t="s">
        <v>175</v>
      </c>
      <c r="C21" s="20"/>
    </row>
    <row r="22" spans="1:3" ht="20.25" customHeight="1" x14ac:dyDescent="0.2">
      <c r="A22" s="198" t="s">
        <v>175</v>
      </c>
      <c r="B22" s="198" t="s">
        <v>175</v>
      </c>
      <c r="C22" s="20"/>
    </row>
    <row r="23" spans="1:3" ht="20.25" customHeight="1" x14ac:dyDescent="0.2">
      <c r="A23" s="198" t="s">
        <v>175</v>
      </c>
      <c r="B23" s="198" t="s">
        <v>175</v>
      </c>
      <c r="C23" s="20"/>
    </row>
    <row r="24" spans="1:3" ht="20.25" customHeight="1" x14ac:dyDescent="0.2">
      <c r="A24" s="198" t="s">
        <v>175</v>
      </c>
      <c r="B24" s="198" t="s">
        <v>175</v>
      </c>
      <c r="C24" s="20"/>
    </row>
    <row r="25" spans="1:3" s="25" customFormat="1" ht="15" thickBot="1" x14ac:dyDescent="0.25">
      <c r="A25" s="29" t="s">
        <v>175</v>
      </c>
      <c r="B25" s="29" t="s">
        <v>175</v>
      </c>
      <c r="C25" s="104" t="s">
        <v>175</v>
      </c>
    </row>
    <row r="26" spans="1:3" s="25" customFormat="1" ht="38.25" customHeight="1" thickBot="1" x14ac:dyDescent="0.35">
      <c r="B26" s="22" t="s">
        <v>109</v>
      </c>
      <c r="C26" s="196">
        <f>SUM(C6:C24)</f>
        <v>8250</v>
      </c>
    </row>
    <row r="27" spans="1:3" s="25" customFormat="1" x14ac:dyDescent="0.2">
      <c r="C27" s="27"/>
    </row>
  </sheetData>
  <mergeCells count="2">
    <mergeCell ref="A1:C1"/>
    <mergeCell ref="A2:C2"/>
  </mergeCells>
  <phoneticPr fontId="13" type="noConversion"/>
  <pageMargins left="0.5" right="0.5" top="0.5" bottom="0.5" header="0.5" footer="0.5"/>
  <pageSetup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38029-6B39-43DA-9814-2E5BFD13B7DD}">
  <sheetPr>
    <tabColor indexed="10"/>
  </sheetPr>
  <dimension ref="A1:J18"/>
  <sheetViews>
    <sheetView workbookViewId="0">
      <selection activeCell="B10" sqref="B10:J10"/>
    </sheetView>
  </sheetViews>
  <sheetFormatPr defaultRowHeight="12.75" x14ac:dyDescent="0.2"/>
  <cols>
    <col min="1" max="16384" width="9.140625" style="119"/>
  </cols>
  <sheetData>
    <row r="1" spans="1:10" ht="20.25" x14ac:dyDescent="0.4">
      <c r="A1" s="617" t="s">
        <v>88</v>
      </c>
      <c r="B1" s="436"/>
      <c r="C1" s="436"/>
      <c r="D1" s="436"/>
      <c r="E1" s="436"/>
      <c r="F1" s="436"/>
      <c r="G1" s="436"/>
      <c r="H1" s="436"/>
      <c r="I1" s="436"/>
      <c r="J1" s="436"/>
    </row>
    <row r="2" spans="1:10" ht="13.5" customHeight="1" x14ac:dyDescent="0.2"/>
    <row r="3" spans="1:10" ht="42" customHeight="1" x14ac:dyDescent="0.2">
      <c r="A3" s="663" t="s">
        <v>111</v>
      </c>
      <c r="B3" s="664"/>
      <c r="C3" s="664"/>
      <c r="D3" s="664"/>
      <c r="E3" s="664"/>
      <c r="F3" s="664"/>
      <c r="G3" s="664"/>
      <c r="H3" s="664"/>
      <c r="I3" s="664"/>
      <c r="J3" s="664"/>
    </row>
    <row r="4" spans="1:10" x14ac:dyDescent="0.2">
      <c r="A4" s="48"/>
    </row>
    <row r="5" spans="1:10" x14ac:dyDescent="0.2">
      <c r="A5" s="48" t="s">
        <v>112</v>
      </c>
      <c r="B5" s="663" t="s">
        <v>321</v>
      </c>
      <c r="C5" s="664"/>
      <c r="D5" s="664"/>
      <c r="E5" s="664"/>
      <c r="F5" s="664"/>
      <c r="G5" s="664"/>
      <c r="H5" s="664"/>
      <c r="I5" s="664"/>
      <c r="J5" s="664"/>
    </row>
    <row r="6" spans="1:10" x14ac:dyDescent="0.2">
      <c r="A6" s="48" t="s">
        <v>112</v>
      </c>
      <c r="B6" s="663" t="s">
        <v>320</v>
      </c>
      <c r="C6" s="664"/>
      <c r="D6" s="664"/>
      <c r="E6" s="664"/>
      <c r="F6" s="664"/>
      <c r="G6" s="664"/>
      <c r="H6" s="664"/>
      <c r="I6" s="664"/>
      <c r="J6" s="664"/>
    </row>
    <row r="7" spans="1:10" x14ac:dyDescent="0.2">
      <c r="A7" s="48" t="s">
        <v>112</v>
      </c>
      <c r="B7" s="663" t="s">
        <v>322</v>
      </c>
      <c r="C7" s="664"/>
      <c r="D7" s="664"/>
      <c r="E7" s="664"/>
      <c r="F7" s="664"/>
      <c r="G7" s="664"/>
      <c r="H7" s="664"/>
      <c r="I7" s="664"/>
      <c r="J7" s="664"/>
    </row>
    <row r="8" spans="1:10" x14ac:dyDescent="0.2">
      <c r="A8" s="48" t="s">
        <v>112</v>
      </c>
      <c r="B8" s="663" t="s">
        <v>323</v>
      </c>
      <c r="C8" s="664"/>
      <c r="D8" s="664"/>
      <c r="E8" s="664"/>
      <c r="F8" s="664"/>
      <c r="G8" s="664"/>
      <c r="H8" s="664"/>
      <c r="I8" s="664"/>
      <c r="J8" s="664"/>
    </row>
    <row r="9" spans="1:10" x14ac:dyDescent="0.2">
      <c r="A9" s="48" t="s">
        <v>112</v>
      </c>
      <c r="B9" s="663" t="s">
        <v>324</v>
      </c>
      <c r="C9" s="664"/>
      <c r="D9" s="664"/>
      <c r="E9" s="664"/>
      <c r="F9" s="664"/>
      <c r="G9" s="664"/>
      <c r="H9" s="664"/>
      <c r="I9" s="664"/>
      <c r="J9" s="664"/>
    </row>
    <row r="10" spans="1:10" x14ac:dyDescent="0.2">
      <c r="A10" s="48" t="s">
        <v>112</v>
      </c>
      <c r="B10" s="663" t="s">
        <v>325</v>
      </c>
      <c r="C10" s="664"/>
      <c r="D10" s="664"/>
      <c r="E10" s="664"/>
      <c r="F10" s="664"/>
      <c r="G10" s="664"/>
      <c r="H10" s="664"/>
      <c r="I10" s="664"/>
      <c r="J10" s="664"/>
    </row>
    <row r="11" spans="1:10" x14ac:dyDescent="0.2">
      <c r="A11" s="48" t="s">
        <v>112</v>
      </c>
      <c r="B11" s="663" t="s">
        <v>326</v>
      </c>
      <c r="C11" s="664"/>
      <c r="D11" s="664"/>
      <c r="E11" s="664"/>
      <c r="F11" s="664"/>
      <c r="G11" s="664"/>
      <c r="H11" s="664"/>
      <c r="I11" s="664"/>
      <c r="J11" s="664"/>
    </row>
    <row r="12" spans="1:10" x14ac:dyDescent="0.2">
      <c r="A12" s="48" t="s">
        <v>112</v>
      </c>
      <c r="B12" s="663" t="s">
        <v>327</v>
      </c>
      <c r="C12" s="664"/>
      <c r="D12" s="664"/>
      <c r="E12" s="664"/>
      <c r="F12" s="664"/>
      <c r="G12" s="664"/>
      <c r="H12" s="664"/>
      <c r="I12" s="664"/>
      <c r="J12" s="664"/>
    </row>
    <row r="13" spans="1:10" x14ac:dyDescent="0.2">
      <c r="A13" s="48" t="s">
        <v>112</v>
      </c>
      <c r="B13" s="663" t="s">
        <v>328</v>
      </c>
      <c r="C13" s="664"/>
      <c r="D13" s="664"/>
      <c r="E13" s="664"/>
      <c r="F13" s="664"/>
      <c r="G13" s="664"/>
      <c r="H13" s="664"/>
      <c r="I13" s="664"/>
      <c r="J13" s="664"/>
    </row>
    <row r="14" spans="1:10" x14ac:dyDescent="0.2">
      <c r="A14" s="48" t="s">
        <v>112</v>
      </c>
      <c r="B14" s="663" t="s">
        <v>113</v>
      </c>
      <c r="C14" s="664"/>
      <c r="D14" s="664"/>
      <c r="E14" s="664"/>
      <c r="F14" s="664"/>
      <c r="G14" s="664"/>
      <c r="H14" s="664"/>
      <c r="I14" s="664"/>
      <c r="J14" s="664"/>
    </row>
    <row r="15" spans="1:10" x14ac:dyDescent="0.2">
      <c r="A15" s="48" t="s">
        <v>112</v>
      </c>
      <c r="B15" s="663" t="s">
        <v>114</v>
      </c>
      <c r="C15" s="664"/>
      <c r="D15" s="664"/>
      <c r="E15" s="664"/>
      <c r="F15" s="664"/>
      <c r="G15" s="664"/>
      <c r="H15" s="664"/>
      <c r="I15" s="664"/>
      <c r="J15" s="664"/>
    </row>
    <row r="16" spans="1:10" x14ac:dyDescent="0.2">
      <c r="A16" s="48" t="s">
        <v>112</v>
      </c>
      <c r="B16" s="663" t="s">
        <v>115</v>
      </c>
      <c r="C16" s="664"/>
      <c r="D16" s="664"/>
      <c r="E16" s="664"/>
      <c r="F16" s="664"/>
      <c r="G16" s="664"/>
      <c r="H16" s="664"/>
      <c r="I16" s="664"/>
      <c r="J16" s="664"/>
    </row>
    <row r="17" spans="1:10" x14ac:dyDescent="0.2">
      <c r="A17" s="48"/>
    </row>
    <row r="18" spans="1:10" ht="42" customHeight="1" x14ac:dyDescent="0.2">
      <c r="A18" s="663" t="s">
        <v>116</v>
      </c>
      <c r="B18" s="664"/>
      <c r="C18" s="664"/>
      <c r="D18" s="664"/>
      <c r="E18" s="664"/>
      <c r="F18" s="664"/>
      <c r="G18" s="664"/>
      <c r="H18" s="664"/>
      <c r="I18" s="664"/>
      <c r="J18" s="664"/>
    </row>
  </sheetData>
  <mergeCells count="15">
    <mergeCell ref="B15:J15"/>
    <mergeCell ref="B16:J16"/>
    <mergeCell ref="A18:J18"/>
    <mergeCell ref="B11:J11"/>
    <mergeCell ref="B12:J12"/>
    <mergeCell ref="B13:J13"/>
    <mergeCell ref="B14:J14"/>
    <mergeCell ref="B10:J10"/>
    <mergeCell ref="B7:J7"/>
    <mergeCell ref="B8:J8"/>
    <mergeCell ref="B9:J9"/>
    <mergeCell ref="A1:J1"/>
    <mergeCell ref="A3:J3"/>
    <mergeCell ref="B5:J5"/>
    <mergeCell ref="B6:J6"/>
  </mergeCells>
  <phoneticPr fontId="13" type="noConversion"/>
  <pageMargins left="0.5" right="0.5" top="0.5" bottom="0.5"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4B75-F118-4E32-9840-842E88121468}">
  <sheetPr>
    <tabColor indexed="44"/>
  </sheetPr>
  <dimension ref="A1:H13"/>
  <sheetViews>
    <sheetView workbookViewId="0">
      <selection activeCell="G7" sqref="G7"/>
    </sheetView>
  </sheetViews>
  <sheetFormatPr defaultRowHeight="12.75" x14ac:dyDescent="0.2"/>
  <cols>
    <col min="1" max="1" width="0.85546875" customWidth="1"/>
    <col min="2" max="2" width="5.85546875" customWidth="1"/>
    <col min="3" max="3" width="1.42578125" customWidth="1"/>
    <col min="4" max="4" width="58.7109375" customWidth="1"/>
    <col min="5" max="5" width="2.85546875" customWidth="1"/>
    <col min="6" max="6" width="10.28515625" customWidth="1"/>
    <col min="7" max="7" width="48" customWidth="1"/>
    <col min="8" max="8" width="21.85546875" bestFit="1" customWidth="1"/>
  </cols>
  <sheetData>
    <row r="1" spans="1:8" ht="20.25" x14ac:dyDescent="0.4">
      <c r="A1" s="671" t="s">
        <v>91</v>
      </c>
      <c r="B1" s="671"/>
      <c r="C1" s="671"/>
      <c r="D1" s="671"/>
      <c r="E1" s="671"/>
      <c r="F1" s="671"/>
      <c r="G1" s="671"/>
      <c r="H1" s="173"/>
    </row>
    <row r="3" spans="1:8" x14ac:dyDescent="0.2">
      <c r="A3" s="668" t="s">
        <v>154</v>
      </c>
      <c r="B3" s="668"/>
      <c r="C3" s="668"/>
      <c r="D3" s="668"/>
      <c r="E3" s="668"/>
      <c r="F3" s="161" t="s">
        <v>99</v>
      </c>
    </row>
    <row r="4" spans="1:8" x14ac:dyDescent="0.2">
      <c r="A4" s="114"/>
      <c r="B4" s="114"/>
      <c r="C4" s="114"/>
      <c r="D4" s="114"/>
      <c r="E4" s="114"/>
    </row>
    <row r="5" spans="1:8" ht="56.25" customHeight="1" x14ac:dyDescent="0.2">
      <c r="A5" s="159"/>
      <c r="B5" s="175" t="s">
        <v>92</v>
      </c>
      <c r="D5" s="174" t="s">
        <v>96</v>
      </c>
      <c r="F5" s="178" t="s">
        <v>97</v>
      </c>
      <c r="G5" s="176" t="s">
        <v>98</v>
      </c>
      <c r="H5" s="160"/>
    </row>
    <row r="6" spans="1:8" x14ac:dyDescent="0.2">
      <c r="A6" s="159"/>
      <c r="D6" s="160"/>
      <c r="G6" s="7" t="s">
        <v>186</v>
      </c>
      <c r="H6" s="160"/>
    </row>
    <row r="7" spans="1:8" ht="130.5" customHeight="1" x14ac:dyDescent="0.2">
      <c r="A7" s="159"/>
      <c r="B7" s="175" t="s">
        <v>92</v>
      </c>
      <c r="D7" s="179" t="s">
        <v>3</v>
      </c>
      <c r="F7" s="178" t="s">
        <v>97</v>
      </c>
      <c r="G7" s="177" t="s">
        <v>100</v>
      </c>
      <c r="H7" s="160"/>
    </row>
    <row r="8" spans="1:8" x14ac:dyDescent="0.2">
      <c r="A8" s="159"/>
      <c r="D8" s="160" t="s">
        <v>256</v>
      </c>
      <c r="H8" s="160"/>
    </row>
    <row r="9" spans="1:8" ht="66" customHeight="1" x14ac:dyDescent="0.2">
      <c r="A9" s="159"/>
      <c r="B9" s="175" t="s">
        <v>92</v>
      </c>
      <c r="D9" s="174" t="s">
        <v>7</v>
      </c>
      <c r="G9" s="1"/>
      <c r="H9" s="160"/>
    </row>
    <row r="11" spans="1:8" ht="72.75" customHeight="1" x14ac:dyDescent="0.2">
      <c r="A11" s="669" t="s">
        <v>8</v>
      </c>
      <c r="B11" s="669"/>
      <c r="C11" s="669"/>
      <c r="D11" s="669"/>
      <c r="E11" s="669"/>
      <c r="F11" s="669"/>
      <c r="G11" s="669"/>
    </row>
    <row r="13" spans="1:8" ht="105.75" customHeight="1" x14ac:dyDescent="0.2">
      <c r="A13" s="670" t="s">
        <v>93</v>
      </c>
      <c r="B13" s="412"/>
      <c r="C13" s="412"/>
      <c r="D13" s="412"/>
      <c r="E13" s="412"/>
      <c r="F13" s="412"/>
      <c r="G13" s="412"/>
    </row>
  </sheetData>
  <mergeCells count="4">
    <mergeCell ref="A3:E3"/>
    <mergeCell ref="A11:G11"/>
    <mergeCell ref="A13:G13"/>
    <mergeCell ref="A1:G1"/>
  </mergeCells>
  <phoneticPr fontId="13" type="noConversion"/>
  <pageMargins left="0.5" right="0.5" top="0.5" bottom="0.5" header="0.5" footer="0.5"/>
  <pageSetup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9153C-5EAB-4393-87E8-F37C626C9D90}">
  <sheetPr>
    <tabColor indexed="44"/>
  </sheetPr>
  <dimension ref="A1:H18"/>
  <sheetViews>
    <sheetView workbookViewId="0">
      <selection activeCell="B8" sqref="B8"/>
    </sheetView>
  </sheetViews>
  <sheetFormatPr defaultRowHeight="12.75" x14ac:dyDescent="0.2"/>
  <cols>
    <col min="1" max="1" width="1.28515625" customWidth="1"/>
    <col min="2" max="2" width="6" customWidth="1"/>
    <col min="3" max="3" width="1.140625" customWidth="1"/>
    <col min="4" max="4" width="58.42578125" customWidth="1"/>
    <col min="5" max="5" width="2.85546875" customWidth="1"/>
    <col min="6" max="6" width="10.28515625" customWidth="1"/>
    <col min="7" max="7" width="49" customWidth="1"/>
    <col min="8" max="8" width="21.85546875" bestFit="1" customWidth="1"/>
  </cols>
  <sheetData>
    <row r="1" spans="1:8" ht="20.25" x14ac:dyDescent="0.4">
      <c r="A1" s="671" t="s">
        <v>1</v>
      </c>
      <c r="B1" s="671"/>
      <c r="C1" s="671"/>
      <c r="D1" s="671"/>
      <c r="E1" s="671"/>
      <c r="F1" s="671"/>
      <c r="G1" s="671"/>
      <c r="H1" s="173"/>
    </row>
    <row r="2" spans="1:8" x14ac:dyDescent="0.2">
      <c r="A2" s="668" t="s">
        <v>154</v>
      </c>
      <c r="B2" s="668"/>
      <c r="C2" s="668"/>
      <c r="D2" s="668"/>
      <c r="E2" s="668"/>
      <c r="F2" s="161" t="s">
        <v>99</v>
      </c>
    </row>
    <row r="3" spans="1:8" x14ac:dyDescent="0.2">
      <c r="A3" s="114"/>
      <c r="B3" s="114"/>
      <c r="C3" s="114"/>
      <c r="D3" s="114"/>
      <c r="E3" s="114"/>
    </row>
    <row r="4" spans="1:8" ht="52.5" customHeight="1" x14ac:dyDescent="0.2">
      <c r="A4" s="159"/>
      <c r="B4" s="181" t="s">
        <v>101</v>
      </c>
      <c r="D4" s="174" t="s">
        <v>96</v>
      </c>
      <c r="F4" s="182">
        <v>0.1575</v>
      </c>
      <c r="G4" s="183" t="s">
        <v>102</v>
      </c>
      <c r="H4" s="160"/>
    </row>
    <row r="5" spans="1:8" ht="3" customHeight="1" x14ac:dyDescent="0.2">
      <c r="A5" s="159"/>
      <c r="D5" s="160"/>
      <c r="H5" s="160"/>
    </row>
    <row r="6" spans="1:8" ht="23.25" customHeight="1" x14ac:dyDescent="0.2">
      <c r="A6" s="675" t="s">
        <v>94</v>
      </c>
      <c r="B6" s="676"/>
      <c r="C6" s="676"/>
      <c r="D6" s="676"/>
      <c r="E6" s="676"/>
      <c r="F6" s="676"/>
      <c r="G6" s="676"/>
      <c r="H6" s="160"/>
    </row>
    <row r="7" spans="1:8" ht="6.75" customHeight="1" x14ac:dyDescent="0.2">
      <c r="A7" s="159"/>
      <c r="D7" s="160"/>
      <c r="G7" s="7" t="s">
        <v>186</v>
      </c>
      <c r="H7" s="160"/>
    </row>
    <row r="8" spans="1:8" ht="128.25" customHeight="1" x14ac:dyDescent="0.2">
      <c r="A8" s="159"/>
      <c r="B8" s="181" t="s">
        <v>101</v>
      </c>
      <c r="D8" s="179" t="s">
        <v>2</v>
      </c>
      <c r="F8" s="182">
        <v>0.10249999999999999</v>
      </c>
      <c r="G8" s="184" t="s">
        <v>103</v>
      </c>
      <c r="H8" s="160"/>
    </row>
    <row r="9" spans="1:8" ht="3.75" customHeight="1" x14ac:dyDescent="0.2">
      <c r="A9" s="159"/>
      <c r="D9" s="160" t="s">
        <v>256</v>
      </c>
      <c r="G9" s="161"/>
      <c r="H9" s="160"/>
    </row>
    <row r="10" spans="1:8" ht="89.25" customHeight="1" x14ac:dyDescent="0.2">
      <c r="A10" s="675" t="s">
        <v>4</v>
      </c>
      <c r="B10" s="676"/>
      <c r="C10" s="676"/>
      <c r="D10" s="676"/>
      <c r="E10" s="676"/>
      <c r="F10" s="676"/>
      <c r="G10" s="676"/>
      <c r="H10" s="160"/>
    </row>
    <row r="11" spans="1:8" x14ac:dyDescent="0.2">
      <c r="A11" s="159"/>
      <c r="D11" s="160" t="s">
        <v>256</v>
      </c>
      <c r="H11" s="160"/>
    </row>
    <row r="12" spans="1:8" ht="54.75" customHeight="1" x14ac:dyDescent="0.2">
      <c r="A12" s="159"/>
      <c r="B12" s="181" t="s">
        <v>101</v>
      </c>
      <c r="D12" s="174" t="s">
        <v>5</v>
      </c>
      <c r="G12" s="1"/>
      <c r="H12" s="160"/>
    </row>
    <row r="13" spans="1:8" ht="6" customHeight="1" x14ac:dyDescent="0.2"/>
    <row r="14" spans="1:8" ht="24.75" customHeight="1" x14ac:dyDescent="0.2">
      <c r="A14" s="677" t="s">
        <v>95</v>
      </c>
      <c r="B14" s="678"/>
      <c r="C14" s="678"/>
      <c r="D14" s="678"/>
      <c r="E14" s="678"/>
      <c r="F14" s="678"/>
      <c r="G14" s="678"/>
    </row>
    <row r="15" spans="1:8" ht="6" customHeight="1" x14ac:dyDescent="0.2"/>
    <row r="16" spans="1:8" ht="27" customHeight="1" x14ac:dyDescent="0.2">
      <c r="A16" s="672" t="s">
        <v>6</v>
      </c>
      <c r="B16" s="672"/>
      <c r="C16" s="672"/>
      <c r="D16" s="672"/>
      <c r="E16" s="672"/>
      <c r="F16" s="672"/>
      <c r="G16" s="672"/>
    </row>
    <row r="17" spans="1:7" ht="6" customHeight="1" x14ac:dyDescent="0.2"/>
    <row r="18" spans="1:7" ht="65.25" customHeight="1" x14ac:dyDescent="0.2">
      <c r="A18" s="673" t="s">
        <v>350</v>
      </c>
      <c r="B18" s="674"/>
      <c r="C18" s="674"/>
      <c r="D18" s="674"/>
      <c r="E18" s="674"/>
      <c r="F18" s="674"/>
      <c r="G18" s="674"/>
    </row>
  </sheetData>
  <mergeCells count="7">
    <mergeCell ref="A1:G1"/>
    <mergeCell ref="A2:E2"/>
    <mergeCell ref="A16:G16"/>
    <mergeCell ref="A18:G18"/>
    <mergeCell ref="A6:G6"/>
    <mergeCell ref="A10:G10"/>
    <mergeCell ref="A14:G14"/>
  </mergeCells>
  <phoneticPr fontId="13" type="noConversion"/>
  <pageMargins left="0.5" right="0.5" top="0.5" bottom="0.5" header="0.5" footer="0.5"/>
  <pageSetup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42438-3382-46F9-B54B-9D85442BCFEA}">
  <sheetPr>
    <tabColor rgb="FF7030A0"/>
  </sheetPr>
  <dimension ref="A1:H18"/>
  <sheetViews>
    <sheetView topLeftCell="A11" workbookViewId="0">
      <selection activeCell="G12" sqref="G12"/>
    </sheetView>
  </sheetViews>
  <sheetFormatPr defaultRowHeight="12.75" x14ac:dyDescent="0.2"/>
  <cols>
    <col min="1" max="1" width="2.140625" customWidth="1"/>
    <col min="2" max="2" width="5.85546875" customWidth="1"/>
    <col min="3" max="3" width="1.42578125" customWidth="1"/>
    <col min="4" max="4" width="58.7109375" customWidth="1"/>
    <col min="5" max="5" width="2.85546875" customWidth="1"/>
    <col min="6" max="6" width="10.28515625" customWidth="1"/>
    <col min="7" max="7" width="48" customWidth="1"/>
    <col min="8" max="8" width="21.85546875" bestFit="1" customWidth="1"/>
  </cols>
  <sheetData>
    <row r="1" spans="1:8" ht="20.25" x14ac:dyDescent="0.4">
      <c r="A1" s="671" t="s">
        <v>91</v>
      </c>
      <c r="B1" s="671"/>
      <c r="C1" s="671"/>
      <c r="D1" s="671"/>
      <c r="E1" s="671"/>
      <c r="F1" s="671"/>
      <c r="G1" s="671"/>
      <c r="H1" s="173"/>
    </row>
    <row r="2" spans="1:8" ht="11.25" customHeight="1" x14ac:dyDescent="0.2"/>
    <row r="3" spans="1:8" ht="11.25" customHeight="1" x14ac:dyDescent="0.2">
      <c r="D3" s="393" t="s">
        <v>380</v>
      </c>
      <c r="E3" s="161"/>
      <c r="F3" s="394"/>
      <c r="G3" s="394"/>
    </row>
    <row r="4" spans="1:8" ht="11.25" customHeight="1" x14ac:dyDescent="0.2"/>
    <row r="5" spans="1:8" x14ac:dyDescent="0.2">
      <c r="D5" s="161" t="s">
        <v>381</v>
      </c>
      <c r="F5" s="161" t="s">
        <v>382</v>
      </c>
      <c r="G5" s="395"/>
    </row>
    <row r="7" spans="1:8" x14ac:dyDescent="0.2">
      <c r="A7" s="396"/>
      <c r="B7" s="396"/>
      <c r="C7" s="396"/>
      <c r="D7" s="396"/>
      <c r="E7" s="396"/>
      <c r="F7" s="396"/>
      <c r="G7" s="396"/>
    </row>
    <row r="8" spans="1:8" x14ac:dyDescent="0.2">
      <c r="A8" s="668" t="s">
        <v>154</v>
      </c>
      <c r="B8" s="668"/>
      <c r="C8" s="668"/>
      <c r="D8" s="668"/>
      <c r="E8" s="668"/>
      <c r="F8" s="161" t="s">
        <v>99</v>
      </c>
    </row>
    <row r="9" spans="1:8" x14ac:dyDescent="0.2">
      <c r="A9" s="114"/>
      <c r="B9" s="114"/>
      <c r="C9" s="114"/>
      <c r="D9" s="114"/>
      <c r="E9" s="114"/>
    </row>
    <row r="10" spans="1:8" ht="56.25" customHeight="1" x14ac:dyDescent="0.2">
      <c r="A10" s="159"/>
      <c r="B10" s="175" t="s">
        <v>92</v>
      </c>
      <c r="D10" s="174" t="s">
        <v>96</v>
      </c>
      <c r="F10" s="178" t="s">
        <v>97</v>
      </c>
      <c r="G10" s="176" t="s">
        <v>98</v>
      </c>
      <c r="H10" s="160"/>
    </row>
    <row r="11" spans="1:8" x14ac:dyDescent="0.2">
      <c r="A11" s="159"/>
      <c r="D11" s="160"/>
      <c r="G11" s="7" t="s">
        <v>186</v>
      </c>
      <c r="H11" s="160"/>
    </row>
    <row r="12" spans="1:8" ht="127.5" x14ac:dyDescent="0.2">
      <c r="A12" s="159"/>
      <c r="B12" s="175" t="s">
        <v>92</v>
      </c>
      <c r="D12" s="179" t="s">
        <v>3</v>
      </c>
      <c r="F12" s="178" t="s">
        <v>97</v>
      </c>
      <c r="G12" s="177" t="s">
        <v>100</v>
      </c>
      <c r="H12" s="160"/>
    </row>
    <row r="13" spans="1:8" x14ac:dyDescent="0.2">
      <c r="A13" s="159"/>
      <c r="D13" s="160" t="s">
        <v>256</v>
      </c>
      <c r="H13" s="160"/>
    </row>
    <row r="14" spans="1:8" ht="76.5" x14ac:dyDescent="0.2">
      <c r="A14" s="159"/>
      <c r="B14" s="175" t="s">
        <v>92</v>
      </c>
      <c r="D14" s="174" t="s">
        <v>7</v>
      </c>
      <c r="G14" s="1"/>
      <c r="H14" s="160"/>
    </row>
    <row r="16" spans="1:8" x14ac:dyDescent="0.2">
      <c r="A16" s="670" t="s">
        <v>8</v>
      </c>
      <c r="B16" s="670"/>
      <c r="C16" s="670"/>
      <c r="D16" s="670"/>
      <c r="E16" s="670"/>
      <c r="F16" s="670"/>
      <c r="G16" s="670"/>
    </row>
    <row r="18" spans="1:7" x14ac:dyDescent="0.2">
      <c r="A18" s="670" t="s">
        <v>93</v>
      </c>
      <c r="B18" s="412"/>
      <c r="C18" s="412"/>
      <c r="D18" s="412"/>
      <c r="E18" s="412"/>
      <c r="F18" s="412"/>
      <c r="G18" s="412"/>
    </row>
  </sheetData>
  <mergeCells count="4">
    <mergeCell ref="A1:G1"/>
    <mergeCell ref="A8:E8"/>
    <mergeCell ref="A16:G16"/>
    <mergeCell ref="A18:G18"/>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D4F4F-258D-45A1-A99D-EFC9E0E8D4A9}">
  <sheetPr>
    <tabColor theme="9" tint="-0.249977111117893"/>
  </sheetPr>
  <dimension ref="A1:IV255"/>
  <sheetViews>
    <sheetView workbookViewId="0">
      <selection activeCell="C8" sqref="C8"/>
    </sheetView>
  </sheetViews>
  <sheetFormatPr defaultColWidth="12.5703125" defaultRowHeight="15" x14ac:dyDescent="0.25"/>
  <cols>
    <col min="1" max="1" width="3.28515625" style="278" customWidth="1"/>
    <col min="2" max="2" width="4.85546875" style="279" customWidth="1"/>
    <col min="3" max="3" width="77.28515625" style="280" customWidth="1"/>
    <col min="4" max="4" width="15.5703125" style="283" hidden="1" customWidth="1"/>
    <col min="5" max="5" width="11.5703125" style="283" hidden="1" customWidth="1"/>
    <col min="6" max="6" width="0.7109375" style="247" hidden="1" customWidth="1"/>
    <col min="7" max="7" width="1" style="247" hidden="1" customWidth="1"/>
    <col min="8" max="8" width="15.140625" style="335" customWidth="1"/>
    <col min="9" max="9" width="12.5703125" style="244"/>
    <col min="10" max="10" width="13.7109375" style="244" customWidth="1"/>
    <col min="11" max="16384" width="12.5703125" style="244"/>
  </cols>
  <sheetData>
    <row r="1" spans="1:256" ht="14.25" x14ac:dyDescent="0.2">
      <c r="A1" s="679" t="s">
        <v>356</v>
      </c>
      <c r="B1" s="680"/>
      <c r="C1" s="680"/>
      <c r="D1" s="680"/>
      <c r="E1" s="680"/>
      <c r="F1" s="680"/>
      <c r="G1" s="680"/>
      <c r="H1" s="680"/>
    </row>
    <row r="2" spans="1:256" ht="14.25" x14ac:dyDescent="0.2">
      <c r="A2" s="679">
        <f>'Form I-Budget Summary'!D3</f>
        <v>0</v>
      </c>
      <c r="B2" s="679"/>
      <c r="C2" s="679"/>
      <c r="D2" s="679"/>
      <c r="E2" s="679"/>
      <c r="F2" s="679"/>
      <c r="G2" s="679"/>
      <c r="H2" s="679"/>
    </row>
    <row r="3" spans="1:256" ht="14.25" x14ac:dyDescent="0.2">
      <c r="A3" s="681" t="s">
        <v>357</v>
      </c>
      <c r="B3" s="679"/>
      <c r="C3" s="679"/>
      <c r="D3" s="679"/>
      <c r="E3" s="679"/>
      <c r="F3" s="679"/>
      <c r="G3" s="679"/>
      <c r="H3" s="679"/>
    </row>
    <row r="4" spans="1:256" thickBot="1" x14ac:dyDescent="0.25">
      <c r="A4" s="682" t="s">
        <v>385</v>
      </c>
      <c r="B4" s="682"/>
      <c r="C4" s="682"/>
      <c r="D4" s="682"/>
      <c r="E4" s="682"/>
      <c r="F4" s="682"/>
      <c r="G4" s="682"/>
      <c r="H4" s="682"/>
    </row>
    <row r="5" spans="1:256" x14ac:dyDescent="0.25">
      <c r="A5" s="243"/>
      <c r="B5" s="243"/>
      <c r="C5" s="243"/>
      <c r="D5" s="245"/>
      <c r="E5" s="245"/>
      <c r="F5" s="246" t="s">
        <v>358</v>
      </c>
      <c r="H5" s="317"/>
    </row>
    <row r="6" spans="1:256" ht="13.5" x14ac:dyDescent="0.2">
      <c r="A6" s="248"/>
      <c r="B6" s="249"/>
      <c r="C6" s="250"/>
      <c r="D6" s="251" t="s">
        <v>359</v>
      </c>
      <c r="E6" s="251"/>
      <c r="F6" s="251" t="s">
        <v>359</v>
      </c>
      <c r="G6" s="252"/>
      <c r="H6" s="318"/>
      <c r="I6" s="284"/>
      <c r="J6" s="285"/>
    </row>
    <row r="7" spans="1:256" ht="13.5" x14ac:dyDescent="0.2">
      <c r="A7" s="253" t="s">
        <v>133</v>
      </c>
      <c r="B7" s="254" t="s">
        <v>188</v>
      </c>
      <c r="C7" s="255"/>
      <c r="D7" s="256">
        <f>SUM(D8:D23)</f>
        <v>0</v>
      </c>
      <c r="E7" s="256" t="e">
        <f>+D7/H7</f>
        <v>#DIV/0!</v>
      </c>
      <c r="F7" s="256">
        <f>SUM(F8:F23)</f>
        <v>6695</v>
      </c>
      <c r="G7" s="256" t="e">
        <f>+F7/H7</f>
        <v>#DIV/0!</v>
      </c>
      <c r="H7" s="319">
        <f>SUM(H8:H36)</f>
        <v>0</v>
      </c>
      <c r="I7" s="257"/>
      <c r="J7" s="258" t="s">
        <v>256</v>
      </c>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c r="BR7" s="257"/>
      <c r="BS7" s="257"/>
      <c r="BT7" s="257"/>
      <c r="BU7" s="257"/>
      <c r="BV7" s="257"/>
      <c r="BW7" s="257"/>
      <c r="BX7" s="257"/>
      <c r="BY7" s="257"/>
      <c r="BZ7" s="257"/>
      <c r="CA7" s="257"/>
      <c r="CB7" s="257"/>
      <c r="CC7" s="257"/>
      <c r="CD7" s="257"/>
      <c r="CE7" s="257"/>
      <c r="CF7" s="257"/>
      <c r="CG7" s="257"/>
      <c r="CH7" s="257"/>
      <c r="CI7" s="257"/>
      <c r="CJ7" s="257"/>
      <c r="CK7" s="257"/>
      <c r="CL7" s="257"/>
      <c r="CM7" s="257"/>
      <c r="CN7" s="257"/>
      <c r="CO7" s="257"/>
      <c r="CP7" s="257"/>
      <c r="CQ7" s="257"/>
      <c r="CR7" s="257"/>
      <c r="CS7" s="257"/>
      <c r="CT7" s="257"/>
      <c r="CU7" s="257"/>
      <c r="CV7" s="257"/>
      <c r="CW7" s="257"/>
      <c r="CX7" s="257"/>
      <c r="CY7" s="257"/>
      <c r="CZ7" s="257"/>
      <c r="DA7" s="257"/>
      <c r="DB7" s="257"/>
      <c r="DC7" s="257"/>
      <c r="DD7" s="257"/>
      <c r="DE7" s="257"/>
      <c r="DF7" s="257"/>
      <c r="DG7" s="257"/>
      <c r="DH7" s="257"/>
      <c r="DI7" s="257"/>
      <c r="DJ7" s="257"/>
      <c r="DK7" s="257"/>
      <c r="DL7" s="257"/>
      <c r="DM7" s="257"/>
      <c r="DN7" s="257"/>
      <c r="DO7" s="257"/>
      <c r="DP7" s="257"/>
      <c r="DQ7" s="257"/>
      <c r="DR7" s="257"/>
      <c r="DS7" s="257"/>
      <c r="DT7" s="257"/>
      <c r="DU7" s="257"/>
      <c r="DV7" s="257"/>
      <c r="DW7" s="257"/>
      <c r="DX7" s="257"/>
      <c r="DY7" s="257"/>
      <c r="DZ7" s="257"/>
      <c r="EA7" s="257"/>
      <c r="EB7" s="257"/>
      <c r="EC7" s="257"/>
      <c r="ED7" s="257"/>
      <c r="EE7" s="257"/>
      <c r="EF7" s="257"/>
      <c r="EG7" s="257"/>
      <c r="EH7" s="257"/>
      <c r="EI7" s="257"/>
      <c r="EJ7" s="257"/>
      <c r="EK7" s="257"/>
      <c r="EL7" s="257"/>
      <c r="EM7" s="257"/>
      <c r="EN7" s="257"/>
      <c r="EO7" s="257"/>
      <c r="EP7" s="257"/>
      <c r="EQ7" s="257"/>
      <c r="ER7" s="257"/>
      <c r="ES7" s="257"/>
      <c r="ET7" s="257"/>
      <c r="EU7" s="257"/>
      <c r="EV7" s="257"/>
      <c r="EW7" s="257"/>
      <c r="EX7" s="257"/>
      <c r="EY7" s="257"/>
      <c r="EZ7" s="257"/>
      <c r="FA7" s="257"/>
      <c r="FB7" s="257"/>
      <c r="FC7" s="257"/>
      <c r="FD7" s="257"/>
      <c r="FE7" s="257"/>
      <c r="FF7" s="257"/>
      <c r="FG7" s="257"/>
      <c r="FH7" s="257"/>
      <c r="FI7" s="257"/>
      <c r="FJ7" s="257"/>
      <c r="FK7" s="257"/>
      <c r="FL7" s="257"/>
      <c r="FM7" s="257"/>
      <c r="FN7" s="257"/>
      <c r="FO7" s="257"/>
      <c r="FP7" s="257"/>
      <c r="FQ7" s="257"/>
      <c r="FR7" s="257"/>
      <c r="FS7" s="257"/>
      <c r="FT7" s="257"/>
      <c r="FU7" s="257"/>
      <c r="FV7" s="257"/>
      <c r="FW7" s="257"/>
      <c r="FX7" s="257"/>
      <c r="FY7" s="257"/>
      <c r="FZ7" s="257"/>
      <c r="GA7" s="257"/>
      <c r="GB7" s="257"/>
      <c r="GC7" s="257"/>
      <c r="GD7" s="257"/>
      <c r="GE7" s="257"/>
      <c r="GF7" s="257"/>
      <c r="GG7" s="257"/>
      <c r="GH7" s="257"/>
      <c r="GI7" s="257"/>
      <c r="GJ7" s="257"/>
      <c r="GK7" s="257"/>
      <c r="GL7" s="257"/>
      <c r="GM7" s="257"/>
      <c r="GN7" s="257"/>
      <c r="GO7" s="257"/>
      <c r="GP7" s="257"/>
      <c r="GQ7" s="257"/>
      <c r="GR7" s="257"/>
      <c r="GS7" s="257"/>
      <c r="GT7" s="257"/>
      <c r="GU7" s="257"/>
      <c r="GV7" s="257"/>
      <c r="GW7" s="257"/>
      <c r="GX7" s="257"/>
      <c r="GY7" s="257"/>
      <c r="GZ7" s="257"/>
      <c r="HA7" s="257"/>
      <c r="HB7" s="257"/>
      <c r="HC7" s="257"/>
      <c r="HD7" s="257"/>
      <c r="HE7" s="257"/>
      <c r="HF7" s="257"/>
      <c r="HG7" s="257"/>
      <c r="HH7" s="257"/>
      <c r="HI7" s="257"/>
      <c r="HJ7" s="257"/>
      <c r="HK7" s="257"/>
      <c r="HL7" s="257"/>
      <c r="HM7" s="257"/>
      <c r="HN7" s="257"/>
      <c r="HO7" s="257"/>
      <c r="HP7" s="257"/>
      <c r="HQ7" s="257"/>
      <c r="HR7" s="257"/>
      <c r="HS7" s="257"/>
      <c r="HT7" s="257"/>
      <c r="HU7" s="257"/>
      <c r="HV7" s="257"/>
      <c r="HW7" s="257"/>
      <c r="HX7" s="257"/>
      <c r="HY7" s="257"/>
      <c r="HZ7" s="257"/>
      <c r="IA7" s="257"/>
      <c r="IB7" s="257"/>
      <c r="IC7" s="257"/>
      <c r="ID7" s="257"/>
      <c r="IE7" s="257"/>
      <c r="IF7" s="257"/>
      <c r="IG7" s="257"/>
      <c r="IH7" s="257"/>
      <c r="II7" s="257"/>
      <c r="IJ7" s="257"/>
      <c r="IK7" s="257"/>
      <c r="IL7" s="257"/>
      <c r="IM7" s="257"/>
      <c r="IN7" s="257"/>
      <c r="IO7" s="257"/>
      <c r="IP7" s="257"/>
      <c r="IQ7" s="257"/>
      <c r="IR7" s="257"/>
      <c r="IS7" s="257"/>
      <c r="IT7" s="257"/>
      <c r="IU7" s="257"/>
      <c r="IV7" s="257"/>
    </row>
    <row r="8" spans="1:256" x14ac:dyDescent="0.25">
      <c r="A8" s="248"/>
      <c r="B8" s="248"/>
      <c r="D8" s="259"/>
      <c r="E8" s="259"/>
      <c r="F8" s="259"/>
      <c r="G8" s="260"/>
      <c r="H8" s="320" t="s">
        <v>360</v>
      </c>
    </row>
    <row r="9" spans="1:256" ht="13.5" x14ac:dyDescent="0.2">
      <c r="A9" s="248"/>
      <c r="B9" s="248">
        <v>1</v>
      </c>
      <c r="C9" s="262"/>
      <c r="D9" s="261">
        <v>0</v>
      </c>
      <c r="E9" s="261"/>
      <c r="F9" s="260">
        <f>33475*0.2</f>
        <v>6695</v>
      </c>
      <c r="G9" s="260"/>
      <c r="H9" s="321"/>
    </row>
    <row r="10" spans="1:256" ht="13.5" x14ac:dyDescent="0.2">
      <c r="A10" s="248"/>
      <c r="B10" s="248"/>
      <c r="C10" s="262"/>
      <c r="D10" s="261"/>
      <c r="E10" s="261"/>
      <c r="F10" s="260"/>
      <c r="G10" s="260"/>
      <c r="H10" s="321"/>
    </row>
    <row r="11" spans="1:256" ht="14.25" thickBot="1" x14ac:dyDescent="0.25">
      <c r="A11" s="300"/>
      <c r="B11" s="300"/>
      <c r="C11" s="298"/>
      <c r="D11" s="298"/>
      <c r="E11" s="298"/>
      <c r="F11" s="298"/>
      <c r="G11" s="298"/>
      <c r="H11" s="322"/>
    </row>
    <row r="12" spans="1:256" x14ac:dyDescent="0.25">
      <c r="A12" s="248"/>
      <c r="B12" s="248">
        <v>2</v>
      </c>
      <c r="C12" s="299"/>
      <c r="D12" s="262"/>
      <c r="E12" s="262"/>
      <c r="F12" s="262"/>
      <c r="G12" s="262"/>
      <c r="H12" s="323"/>
    </row>
    <row r="13" spans="1:256" ht="13.5" x14ac:dyDescent="0.2">
      <c r="A13" s="248"/>
      <c r="B13" s="248"/>
      <c r="C13" s="262"/>
      <c r="D13" s="262"/>
      <c r="E13" s="262"/>
      <c r="F13" s="262"/>
      <c r="G13" s="262"/>
      <c r="H13" s="323"/>
    </row>
    <row r="14" spans="1:256" ht="15.75" thickBot="1" x14ac:dyDescent="0.3">
      <c r="A14" s="300"/>
      <c r="B14" s="300"/>
      <c r="C14" s="297"/>
      <c r="D14" s="298"/>
      <c r="E14" s="298"/>
      <c r="F14" s="298"/>
      <c r="G14" s="298"/>
      <c r="H14" s="322"/>
    </row>
    <row r="15" spans="1:256" ht="13.5" x14ac:dyDescent="0.2">
      <c r="A15" s="248"/>
      <c r="B15" s="248">
        <v>3</v>
      </c>
      <c r="C15" s="262"/>
      <c r="D15" s="262"/>
      <c r="E15" s="262"/>
      <c r="F15" s="262"/>
      <c r="G15" s="262"/>
      <c r="H15" s="323"/>
    </row>
    <row r="16" spans="1:256" x14ac:dyDescent="0.25">
      <c r="A16" s="248"/>
      <c r="B16" s="248"/>
      <c r="D16" s="262"/>
      <c r="E16" s="262"/>
      <c r="F16" s="262"/>
      <c r="G16" s="262"/>
      <c r="H16" s="323"/>
    </row>
    <row r="17" spans="1:8" ht="14.25" thickBot="1" x14ac:dyDescent="0.25">
      <c r="A17" s="300"/>
      <c r="B17" s="300"/>
      <c r="C17" s="298"/>
      <c r="D17" s="298"/>
      <c r="E17" s="298"/>
      <c r="F17" s="298"/>
      <c r="G17" s="298"/>
      <c r="H17" s="322"/>
    </row>
    <row r="18" spans="1:8" x14ac:dyDescent="0.25">
      <c r="A18" s="248"/>
      <c r="B18" s="248">
        <v>4</v>
      </c>
      <c r="D18" s="262"/>
      <c r="E18" s="262"/>
      <c r="F18" s="262"/>
      <c r="G18" s="262"/>
      <c r="H18" s="323"/>
    </row>
    <row r="19" spans="1:8" ht="13.5" x14ac:dyDescent="0.2">
      <c r="A19" s="248"/>
      <c r="B19" s="248"/>
      <c r="C19" s="262"/>
      <c r="D19" s="262"/>
      <c r="E19" s="262"/>
      <c r="F19" s="262"/>
      <c r="G19" s="262"/>
      <c r="H19" s="323"/>
    </row>
    <row r="20" spans="1:8" ht="15.75" thickBot="1" x14ac:dyDescent="0.3">
      <c r="A20" s="300"/>
      <c r="B20" s="300"/>
      <c r="C20" s="297"/>
      <c r="D20" s="298"/>
      <c r="E20" s="298"/>
      <c r="F20" s="298"/>
      <c r="G20" s="298"/>
      <c r="H20" s="322"/>
    </row>
    <row r="21" spans="1:8" ht="13.5" x14ac:dyDescent="0.2">
      <c r="A21" s="248"/>
      <c r="B21" s="248">
        <v>5</v>
      </c>
      <c r="C21" s="262"/>
      <c r="D21" s="262"/>
      <c r="E21" s="262"/>
      <c r="F21" s="262"/>
      <c r="G21" s="262"/>
      <c r="H21" s="323"/>
    </row>
    <row r="22" spans="1:8" x14ac:dyDescent="0.25">
      <c r="A22" s="248"/>
      <c r="B22" s="248"/>
      <c r="D22" s="262"/>
      <c r="E22" s="262"/>
      <c r="F22" s="262"/>
      <c r="G22" s="262"/>
      <c r="H22" s="323"/>
    </row>
    <row r="23" spans="1:8" ht="14.25" thickBot="1" x14ac:dyDescent="0.25">
      <c r="A23" s="300"/>
      <c r="B23" s="300"/>
      <c r="C23" s="298"/>
      <c r="D23" s="298"/>
      <c r="E23" s="298"/>
      <c r="F23" s="298"/>
      <c r="G23" s="298"/>
      <c r="H23" s="322"/>
    </row>
    <row r="24" spans="1:8" ht="13.5" x14ac:dyDescent="0.2">
      <c r="A24" s="248"/>
      <c r="B24" s="248">
        <v>6</v>
      </c>
      <c r="C24" s="262"/>
      <c r="D24" s="262"/>
      <c r="E24" s="262"/>
      <c r="F24" s="262"/>
      <c r="G24" s="262"/>
      <c r="H24" s="323"/>
    </row>
    <row r="25" spans="1:8" x14ac:dyDescent="0.25">
      <c r="A25" s="248"/>
      <c r="B25" s="248"/>
      <c r="D25" s="262"/>
      <c r="E25" s="262"/>
      <c r="F25" s="262"/>
      <c r="G25" s="262"/>
      <c r="H25" s="323"/>
    </row>
    <row r="26" spans="1:8" ht="14.25" thickBot="1" x14ac:dyDescent="0.25">
      <c r="A26" s="300"/>
      <c r="B26" s="300"/>
      <c r="C26" s="298"/>
      <c r="D26" s="298"/>
      <c r="E26" s="298"/>
      <c r="F26" s="298"/>
      <c r="G26" s="298"/>
      <c r="H26" s="322"/>
    </row>
    <row r="27" spans="1:8" ht="13.5" x14ac:dyDescent="0.2">
      <c r="A27" s="248"/>
      <c r="B27" s="248">
        <v>7</v>
      </c>
      <c r="C27" s="262"/>
      <c r="D27" s="262"/>
      <c r="E27" s="262"/>
      <c r="F27" s="262"/>
      <c r="G27" s="262"/>
      <c r="H27" s="323"/>
    </row>
    <row r="28" spans="1:8" x14ac:dyDescent="0.25">
      <c r="A28" s="248"/>
      <c r="B28" s="248"/>
      <c r="D28" s="262"/>
      <c r="E28" s="262"/>
      <c r="F28" s="262"/>
      <c r="G28" s="262"/>
      <c r="H28" s="323"/>
    </row>
    <row r="29" spans="1:8" ht="14.25" thickBot="1" x14ac:dyDescent="0.25">
      <c r="A29" s="300"/>
      <c r="B29" s="300"/>
      <c r="C29" s="298"/>
      <c r="D29" s="298"/>
      <c r="E29" s="298"/>
      <c r="F29" s="298"/>
      <c r="G29" s="298"/>
      <c r="H29" s="322"/>
    </row>
    <row r="30" spans="1:8" ht="13.5" x14ac:dyDescent="0.2">
      <c r="A30" s="248"/>
      <c r="B30" s="248">
        <v>8</v>
      </c>
      <c r="C30" s="262"/>
      <c r="D30" s="262"/>
      <c r="E30" s="262"/>
      <c r="F30" s="262"/>
      <c r="G30" s="262"/>
      <c r="H30" s="323"/>
    </row>
    <row r="31" spans="1:8" x14ac:dyDescent="0.25">
      <c r="A31" s="248"/>
      <c r="B31" s="248"/>
      <c r="D31" s="262"/>
      <c r="E31" s="262"/>
      <c r="F31" s="262"/>
      <c r="G31" s="262"/>
      <c r="H31" s="323"/>
    </row>
    <row r="32" spans="1:8" ht="14.25" thickBot="1" x14ac:dyDescent="0.25">
      <c r="A32" s="300"/>
      <c r="B32" s="300"/>
      <c r="C32" s="298"/>
      <c r="D32" s="298"/>
      <c r="E32" s="298"/>
      <c r="F32" s="298"/>
      <c r="G32" s="298"/>
      <c r="H32" s="322"/>
    </row>
    <row r="33" spans="1:10" ht="13.5" x14ac:dyDescent="0.2">
      <c r="A33" s="248"/>
      <c r="B33" s="248">
        <v>9</v>
      </c>
      <c r="C33" s="262"/>
      <c r="D33" s="262"/>
      <c r="E33" s="262"/>
      <c r="F33" s="262"/>
      <c r="G33" s="262"/>
      <c r="H33" s="323"/>
    </row>
    <row r="34" spans="1:10" x14ac:dyDescent="0.25">
      <c r="A34" s="248"/>
      <c r="B34" s="248"/>
      <c r="D34" s="262"/>
      <c r="E34" s="262"/>
      <c r="F34" s="262"/>
      <c r="G34" s="262"/>
      <c r="H34" s="323"/>
    </row>
    <row r="35" spans="1:10" ht="13.5" x14ac:dyDescent="0.2">
      <c r="A35" s="248"/>
      <c r="B35" s="248"/>
      <c r="C35" s="262"/>
      <c r="D35" s="262"/>
      <c r="E35" s="262"/>
      <c r="F35" s="262"/>
      <c r="G35" s="262"/>
      <c r="H35" s="323"/>
    </row>
    <row r="36" spans="1:10" ht="14.25" thickBot="1" x14ac:dyDescent="0.25">
      <c r="A36" s="300"/>
      <c r="B36" s="301"/>
      <c r="C36" s="302"/>
      <c r="D36" s="298"/>
      <c r="E36" s="298"/>
      <c r="F36" s="298"/>
      <c r="G36" s="303"/>
      <c r="H36" s="324"/>
    </row>
    <row r="37" spans="1:10" ht="25.9" customHeight="1" x14ac:dyDescent="0.2">
      <c r="A37" s="253" t="s">
        <v>135</v>
      </c>
      <c r="B37" s="683" t="s">
        <v>368</v>
      </c>
      <c r="C37" s="683"/>
      <c r="D37" s="256">
        <f>SUM(D38:D42)</f>
        <v>1178</v>
      </c>
      <c r="E37" s="256"/>
      <c r="F37" s="263">
        <f>SUM(F38:F42)</f>
        <v>5166</v>
      </c>
      <c r="G37" s="260"/>
      <c r="H37" s="325">
        <f>SUM(H38:H42)</f>
        <v>0</v>
      </c>
      <c r="I37" s="244" t="s">
        <v>256</v>
      </c>
    </row>
    <row r="38" spans="1:10" ht="13.5" x14ac:dyDescent="0.2">
      <c r="A38" s="248"/>
      <c r="B38" s="249">
        <v>1</v>
      </c>
      <c r="C38" s="264"/>
      <c r="D38" s="261">
        <v>344</v>
      </c>
      <c r="E38" s="261"/>
      <c r="F38" s="260">
        <f>1221+286</f>
        <v>1507</v>
      </c>
      <c r="G38" s="261" t="e">
        <f>+G7</f>
        <v>#DIV/0!</v>
      </c>
      <c r="H38" s="321"/>
      <c r="I38" s="265"/>
    </row>
    <row r="39" spans="1:10" ht="13.5" x14ac:dyDescent="0.2">
      <c r="A39" s="248"/>
      <c r="B39" s="249">
        <v>2</v>
      </c>
      <c r="C39" s="264"/>
      <c r="D39" s="261">
        <v>30</v>
      </c>
      <c r="E39" s="261"/>
      <c r="F39" s="260">
        <v>132</v>
      </c>
      <c r="G39" s="260"/>
      <c r="H39" s="321"/>
    </row>
    <row r="40" spans="1:10" ht="13.5" x14ac:dyDescent="0.2">
      <c r="A40" s="248"/>
      <c r="B40" s="249">
        <v>3</v>
      </c>
      <c r="C40" s="266"/>
      <c r="D40" s="261">
        <v>115</v>
      </c>
      <c r="E40" s="261"/>
      <c r="F40" s="260">
        <v>504</v>
      </c>
      <c r="G40" s="260"/>
      <c r="H40" s="321"/>
    </row>
    <row r="41" spans="1:10" ht="13.5" x14ac:dyDescent="0.2">
      <c r="A41" s="248"/>
      <c r="B41" s="249">
        <v>4</v>
      </c>
      <c r="C41" s="267"/>
      <c r="D41" s="261">
        <v>686</v>
      </c>
      <c r="E41" s="261"/>
      <c r="F41" s="260">
        <v>3009</v>
      </c>
      <c r="G41" s="260"/>
      <c r="H41" s="321"/>
    </row>
    <row r="42" spans="1:10" ht="13.5" x14ac:dyDescent="0.2">
      <c r="A42" s="248"/>
      <c r="B42" s="249">
        <v>5</v>
      </c>
      <c r="C42" s="266"/>
      <c r="D42" s="261">
        <v>3</v>
      </c>
      <c r="E42" s="261"/>
      <c r="F42" s="260">
        <v>14</v>
      </c>
      <c r="G42" s="260"/>
      <c r="H42" s="321"/>
      <c r="J42" s="268" t="s">
        <v>256</v>
      </c>
    </row>
    <row r="43" spans="1:10" ht="14.25" thickBot="1" x14ac:dyDescent="0.25">
      <c r="A43" s="300"/>
      <c r="B43" s="301"/>
      <c r="C43" s="304"/>
      <c r="D43" s="305"/>
      <c r="E43" s="305"/>
      <c r="F43" s="303"/>
      <c r="G43" s="303"/>
      <c r="H43" s="326"/>
      <c r="J43" s="268" t="s">
        <v>256</v>
      </c>
    </row>
    <row r="44" spans="1:10" ht="13.5" x14ac:dyDescent="0.2">
      <c r="A44" s="253" t="s">
        <v>137</v>
      </c>
      <c r="B44" s="254" t="s">
        <v>361</v>
      </c>
      <c r="C44" s="250"/>
      <c r="D44" s="256" t="e">
        <f>#REF!</f>
        <v>#REF!</v>
      </c>
      <c r="E44" s="256"/>
      <c r="F44" s="256" t="e">
        <f>#REF!</f>
        <v>#REF!</v>
      </c>
      <c r="G44" s="260"/>
      <c r="H44" s="325">
        <f>SUM(H46:H57)</f>
        <v>0</v>
      </c>
      <c r="J44" s="244" t="s">
        <v>256</v>
      </c>
    </row>
    <row r="45" spans="1:10" ht="13.5" x14ac:dyDescent="0.2">
      <c r="A45" s="253"/>
      <c r="B45" s="254"/>
      <c r="C45" s="250" t="s">
        <v>362</v>
      </c>
      <c r="D45" s="256"/>
      <c r="E45" s="256"/>
      <c r="F45" s="256"/>
      <c r="G45" s="260"/>
      <c r="H45" s="325"/>
    </row>
    <row r="46" spans="1:10" ht="13.5" x14ac:dyDescent="0.2">
      <c r="A46" s="253"/>
      <c r="B46" s="249">
        <v>1</v>
      </c>
      <c r="C46" s="250"/>
      <c r="D46" s="256"/>
      <c r="E46" s="256"/>
      <c r="F46" s="256"/>
      <c r="G46" s="260"/>
      <c r="H46" s="327"/>
    </row>
    <row r="47" spans="1:10" ht="13.5" x14ac:dyDescent="0.2">
      <c r="A47" s="253"/>
      <c r="B47" s="249">
        <v>2</v>
      </c>
      <c r="C47" s="250"/>
      <c r="D47" s="256"/>
      <c r="E47" s="256"/>
      <c r="F47" s="256"/>
      <c r="G47" s="260"/>
      <c r="H47" s="327"/>
    </row>
    <row r="48" spans="1:10" ht="13.5" x14ac:dyDescent="0.2">
      <c r="A48" s="253"/>
      <c r="B48" s="249">
        <v>3</v>
      </c>
      <c r="C48" s="250"/>
      <c r="D48" s="256"/>
      <c r="E48" s="256"/>
      <c r="F48" s="256"/>
      <c r="G48" s="260"/>
      <c r="H48" s="327"/>
    </row>
    <row r="49" spans="1:10" ht="13.5" x14ac:dyDescent="0.2">
      <c r="A49" s="253"/>
      <c r="B49" s="249">
        <v>4</v>
      </c>
      <c r="C49" s="250"/>
      <c r="D49" s="256"/>
      <c r="E49" s="256"/>
      <c r="F49" s="256"/>
      <c r="G49" s="260"/>
      <c r="H49" s="327"/>
    </row>
    <row r="50" spans="1:10" ht="13.5" x14ac:dyDescent="0.2">
      <c r="A50" s="253"/>
      <c r="B50" s="249">
        <v>5</v>
      </c>
      <c r="C50" s="250"/>
      <c r="D50" s="256"/>
      <c r="E50" s="256"/>
      <c r="F50" s="256"/>
      <c r="G50" s="260"/>
      <c r="H50" s="325"/>
    </row>
    <row r="51" spans="1:10" ht="13.5" x14ac:dyDescent="0.2">
      <c r="A51" s="253"/>
      <c r="B51" s="249">
        <v>6</v>
      </c>
      <c r="C51" s="250"/>
      <c r="D51" s="256"/>
      <c r="E51" s="256"/>
      <c r="F51" s="256"/>
      <c r="G51" s="260"/>
      <c r="H51" s="327"/>
    </row>
    <row r="52" spans="1:10" ht="13.5" x14ac:dyDescent="0.2">
      <c r="A52" s="253"/>
      <c r="B52" s="254"/>
      <c r="C52" s="271" t="s">
        <v>369</v>
      </c>
      <c r="D52" s="256"/>
      <c r="E52" s="256"/>
      <c r="F52" s="256"/>
      <c r="G52" s="260"/>
      <c r="H52" s="325"/>
    </row>
    <row r="53" spans="1:10" ht="13.5" x14ac:dyDescent="0.2">
      <c r="A53" s="253"/>
      <c r="B53" s="249">
        <v>1</v>
      </c>
      <c r="C53" s="271"/>
      <c r="D53" s="256"/>
      <c r="E53" s="256"/>
      <c r="F53" s="256"/>
      <c r="G53" s="260"/>
      <c r="H53" s="325"/>
    </row>
    <row r="54" spans="1:10" ht="13.5" x14ac:dyDescent="0.2">
      <c r="A54" s="253"/>
      <c r="B54" s="249">
        <v>2</v>
      </c>
      <c r="C54" s="271"/>
      <c r="D54" s="256"/>
      <c r="E54" s="256"/>
      <c r="F54" s="256"/>
      <c r="G54" s="260"/>
      <c r="H54" s="325"/>
    </row>
    <row r="55" spans="1:10" ht="13.5" x14ac:dyDescent="0.2">
      <c r="A55" s="253"/>
      <c r="B55" s="249">
        <v>3</v>
      </c>
      <c r="C55" s="271"/>
      <c r="D55" s="256"/>
      <c r="E55" s="256"/>
      <c r="F55" s="256"/>
      <c r="G55" s="260"/>
      <c r="H55" s="325"/>
    </row>
    <row r="56" spans="1:10" ht="13.5" x14ac:dyDescent="0.2">
      <c r="A56" s="253"/>
      <c r="B56" s="249">
        <v>4</v>
      </c>
      <c r="C56" s="271"/>
      <c r="D56" s="256"/>
      <c r="E56" s="256"/>
      <c r="F56" s="256"/>
      <c r="G56" s="260"/>
      <c r="H56" s="327"/>
    </row>
    <row r="57" spans="1:10" ht="14.25" thickBot="1" x14ac:dyDescent="0.25">
      <c r="A57" s="306"/>
      <c r="B57" s="307"/>
      <c r="C57" s="307"/>
      <c r="D57" s="307"/>
      <c r="E57" s="307"/>
      <c r="F57" s="307"/>
      <c r="G57" s="307"/>
      <c r="H57" s="328"/>
    </row>
    <row r="58" spans="1:10" ht="13.5" x14ac:dyDescent="0.2">
      <c r="A58" s="253" t="s">
        <v>139</v>
      </c>
      <c r="B58" s="254" t="s">
        <v>363</v>
      </c>
      <c r="C58" s="255"/>
      <c r="D58" s="256" t="e">
        <f>#REF!</f>
        <v>#REF!</v>
      </c>
      <c r="E58" s="256"/>
      <c r="F58" s="263" t="e">
        <f>#REF!</f>
        <v>#REF!</v>
      </c>
      <c r="G58" s="260"/>
      <c r="H58" s="325">
        <f>SUM(H59:H61)</f>
        <v>0</v>
      </c>
    </row>
    <row r="59" spans="1:10" x14ac:dyDescent="0.25">
      <c r="A59" s="253"/>
      <c r="B59" s="254"/>
      <c r="D59" s="256"/>
      <c r="E59" s="256"/>
      <c r="F59" s="263"/>
      <c r="G59" s="260"/>
      <c r="H59" s="325"/>
    </row>
    <row r="60" spans="1:10" x14ac:dyDescent="0.25">
      <c r="A60" s="253"/>
      <c r="B60" s="254"/>
      <c r="D60" s="256"/>
      <c r="E60" s="256"/>
      <c r="F60" s="263"/>
      <c r="G60" s="260"/>
      <c r="H60" s="325"/>
    </row>
    <row r="61" spans="1:10" ht="14.25" thickBot="1" x14ac:dyDescent="0.25">
      <c r="A61" s="300"/>
      <c r="B61" s="300"/>
      <c r="C61" s="298"/>
      <c r="D61" s="305"/>
      <c r="E61" s="305"/>
      <c r="F61" s="303"/>
      <c r="G61" s="303"/>
      <c r="H61" s="326"/>
    </row>
    <row r="62" spans="1:10" ht="13.5" x14ac:dyDescent="0.2">
      <c r="A62" s="253" t="s">
        <v>141</v>
      </c>
      <c r="B62" s="254" t="s">
        <v>364</v>
      </c>
      <c r="C62" s="255"/>
      <c r="D62" s="256" t="e">
        <f>+#REF!</f>
        <v>#REF!</v>
      </c>
      <c r="E62" s="256"/>
      <c r="F62" s="263" t="e">
        <f>#REF!</f>
        <v>#REF!</v>
      </c>
      <c r="G62" s="260"/>
      <c r="H62" s="325">
        <f>SUM(H63:H74)</f>
        <v>0</v>
      </c>
    </row>
    <row r="63" spans="1:10" ht="13.5" x14ac:dyDescent="0.2">
      <c r="A63" s="253"/>
      <c r="B63" s="249">
        <v>1</v>
      </c>
      <c r="C63" s="250"/>
      <c r="D63" s="256"/>
      <c r="E63" s="256"/>
      <c r="F63" s="263"/>
      <c r="G63" s="260"/>
      <c r="H63" s="327"/>
      <c r="J63" s="244" t="s">
        <v>256</v>
      </c>
    </row>
    <row r="64" spans="1:10" ht="13.5" x14ac:dyDescent="0.2">
      <c r="A64" s="253"/>
      <c r="B64" s="249">
        <v>2</v>
      </c>
      <c r="C64" s="250"/>
      <c r="D64" s="256"/>
      <c r="E64" s="256"/>
      <c r="F64" s="263"/>
      <c r="G64" s="260"/>
      <c r="H64" s="327"/>
    </row>
    <row r="65" spans="1:9" ht="13.5" x14ac:dyDescent="0.2">
      <c r="A65" s="253"/>
      <c r="B65" s="249">
        <v>3</v>
      </c>
      <c r="C65" s="250"/>
      <c r="D65" s="256"/>
      <c r="E65" s="256"/>
      <c r="F65" s="263"/>
      <c r="G65" s="260"/>
      <c r="H65" s="327"/>
    </row>
    <row r="66" spans="1:9" ht="13.5" x14ac:dyDescent="0.2">
      <c r="A66" s="253"/>
      <c r="B66" s="249">
        <v>4</v>
      </c>
      <c r="C66" s="250"/>
      <c r="D66" s="256"/>
      <c r="E66" s="256"/>
      <c r="F66" s="263"/>
      <c r="G66" s="260"/>
      <c r="H66" s="327"/>
    </row>
    <row r="67" spans="1:9" ht="13.5" x14ac:dyDescent="0.2">
      <c r="A67" s="253"/>
      <c r="B67" s="249">
        <v>5</v>
      </c>
      <c r="C67" s="250"/>
      <c r="D67" s="256"/>
      <c r="E67" s="256"/>
      <c r="F67" s="263"/>
      <c r="G67" s="260"/>
      <c r="H67" s="327"/>
    </row>
    <row r="68" spans="1:9" ht="13.5" x14ac:dyDescent="0.2">
      <c r="A68" s="253"/>
      <c r="B68" s="249">
        <v>6</v>
      </c>
      <c r="C68" s="250"/>
      <c r="D68" s="256"/>
      <c r="E68" s="256"/>
      <c r="F68" s="263"/>
      <c r="G68" s="260"/>
      <c r="H68" s="327"/>
    </row>
    <row r="69" spans="1:9" ht="13.5" x14ac:dyDescent="0.2">
      <c r="A69" s="253"/>
      <c r="B69" s="249">
        <v>7</v>
      </c>
      <c r="C69" s="250"/>
      <c r="D69" s="256"/>
      <c r="E69" s="256"/>
      <c r="F69" s="263"/>
      <c r="G69" s="260"/>
      <c r="H69" s="327"/>
    </row>
    <row r="70" spans="1:9" ht="13.5" x14ac:dyDescent="0.2">
      <c r="A70" s="253"/>
      <c r="B70" s="249">
        <v>8</v>
      </c>
      <c r="C70" s="250"/>
      <c r="D70" s="256"/>
      <c r="E70" s="256"/>
      <c r="F70" s="263"/>
      <c r="G70" s="260"/>
      <c r="H70" s="327"/>
    </row>
    <row r="71" spans="1:9" ht="13.5" x14ac:dyDescent="0.2">
      <c r="A71" s="253"/>
      <c r="B71" s="249">
        <v>9</v>
      </c>
      <c r="C71" s="250"/>
      <c r="D71" s="256"/>
      <c r="E71" s="256"/>
      <c r="F71" s="263"/>
      <c r="G71" s="260"/>
      <c r="H71" s="327"/>
    </row>
    <row r="72" spans="1:9" ht="13.5" x14ac:dyDescent="0.2">
      <c r="A72" s="253"/>
      <c r="B72" s="249">
        <v>10</v>
      </c>
      <c r="C72" s="250"/>
      <c r="D72" s="256"/>
      <c r="E72" s="256"/>
      <c r="F72" s="263"/>
      <c r="G72" s="260"/>
      <c r="H72" s="327"/>
    </row>
    <row r="73" spans="1:9" ht="13.5" x14ac:dyDescent="0.2">
      <c r="A73" s="253"/>
      <c r="B73" s="249">
        <v>11</v>
      </c>
      <c r="C73" s="271"/>
      <c r="D73" s="256"/>
      <c r="E73" s="256"/>
      <c r="F73" s="263"/>
      <c r="G73" s="260"/>
      <c r="H73" s="327"/>
    </row>
    <row r="74" spans="1:9" ht="13.5" x14ac:dyDescent="0.2">
      <c r="A74" s="253"/>
      <c r="B74" s="249">
        <v>12</v>
      </c>
      <c r="C74" s="271"/>
      <c r="D74" s="256"/>
      <c r="E74" s="256"/>
      <c r="F74" s="263"/>
      <c r="G74" s="260"/>
      <c r="H74" s="327"/>
    </row>
    <row r="75" spans="1:9" ht="14.25" thickBot="1" x14ac:dyDescent="0.25">
      <c r="A75" s="300"/>
      <c r="B75" s="301">
        <v>13</v>
      </c>
      <c r="C75" s="298"/>
      <c r="D75" s="305"/>
      <c r="E75" s="305"/>
      <c r="F75" s="303"/>
      <c r="G75" s="303"/>
      <c r="H75" s="326"/>
    </row>
    <row r="76" spans="1:9" ht="14.25" x14ac:dyDescent="0.2">
      <c r="A76" s="253" t="s">
        <v>143</v>
      </c>
      <c r="B76" s="254" t="s">
        <v>365</v>
      </c>
      <c r="C76" s="255"/>
      <c r="D76" s="256" t="e">
        <f>SUM(#REF!)</f>
        <v>#REF!</v>
      </c>
      <c r="E76" s="256"/>
      <c r="F76" s="256" t="e">
        <f>SUM(#REF!)</f>
        <v>#REF!</v>
      </c>
      <c r="G76" s="260"/>
      <c r="H76" s="319">
        <f>SUM(H77:H90)</f>
        <v>0</v>
      </c>
      <c r="I76" s="269"/>
    </row>
    <row r="77" spans="1:9" ht="14.25" x14ac:dyDescent="0.2">
      <c r="A77" s="253"/>
      <c r="B77" s="249">
        <v>1</v>
      </c>
      <c r="C77" s="255"/>
      <c r="D77" s="256"/>
      <c r="E77" s="256"/>
      <c r="F77" s="256"/>
      <c r="G77" s="260"/>
      <c r="H77" s="319"/>
      <c r="I77" s="269"/>
    </row>
    <row r="78" spans="1:9" ht="14.25" x14ac:dyDescent="0.2">
      <c r="A78" s="253"/>
      <c r="B78" s="249">
        <v>2</v>
      </c>
      <c r="C78" s="255"/>
      <c r="D78" s="256"/>
      <c r="E78" s="256"/>
      <c r="F78" s="256"/>
      <c r="G78" s="260"/>
      <c r="H78" s="319"/>
      <c r="I78" s="269"/>
    </row>
    <row r="79" spans="1:9" ht="14.25" x14ac:dyDescent="0.2">
      <c r="A79" s="253"/>
      <c r="B79" s="249">
        <v>3</v>
      </c>
      <c r="C79" s="255"/>
      <c r="D79" s="256"/>
      <c r="E79" s="256"/>
      <c r="F79" s="256"/>
      <c r="G79" s="260"/>
      <c r="H79" s="319"/>
      <c r="I79" s="269"/>
    </row>
    <row r="80" spans="1:9" ht="14.25" x14ac:dyDescent="0.2">
      <c r="A80" s="253"/>
      <c r="B80" s="249">
        <v>4</v>
      </c>
      <c r="C80" s="255"/>
      <c r="D80" s="256"/>
      <c r="E80" s="256"/>
      <c r="F80" s="256"/>
      <c r="G80" s="260"/>
      <c r="H80" s="319"/>
      <c r="I80" s="269"/>
    </row>
    <row r="81" spans="1:9" ht="14.25" x14ac:dyDescent="0.2">
      <c r="A81" s="253"/>
      <c r="B81" s="249">
        <v>5</v>
      </c>
      <c r="C81" s="255"/>
      <c r="D81" s="256"/>
      <c r="E81" s="256"/>
      <c r="F81" s="256"/>
      <c r="G81" s="260"/>
      <c r="H81" s="319"/>
      <c r="I81" s="269"/>
    </row>
    <row r="82" spans="1:9" ht="14.25" x14ac:dyDescent="0.2">
      <c r="A82" s="253"/>
      <c r="B82" s="249">
        <v>6</v>
      </c>
      <c r="C82" s="255"/>
      <c r="D82" s="256"/>
      <c r="E82" s="256"/>
      <c r="F82" s="256"/>
      <c r="G82" s="260"/>
      <c r="H82" s="319"/>
      <c r="I82" s="269"/>
    </row>
    <row r="83" spans="1:9" ht="14.25" x14ac:dyDescent="0.2">
      <c r="A83" s="253"/>
      <c r="B83" s="249">
        <v>7</v>
      </c>
      <c r="C83" s="255"/>
      <c r="D83" s="256"/>
      <c r="E83" s="256"/>
      <c r="F83" s="256"/>
      <c r="G83" s="260"/>
      <c r="H83" s="319"/>
      <c r="I83" s="269"/>
    </row>
    <row r="84" spans="1:9" ht="14.25" x14ac:dyDescent="0.2">
      <c r="A84" s="253"/>
      <c r="B84" s="249">
        <v>8</v>
      </c>
      <c r="C84" s="255"/>
      <c r="D84" s="256"/>
      <c r="E84" s="256"/>
      <c r="F84" s="256"/>
      <c r="G84" s="260"/>
      <c r="H84" s="319"/>
      <c r="I84" s="269"/>
    </row>
    <row r="85" spans="1:9" ht="14.25" x14ac:dyDescent="0.2">
      <c r="A85" s="253"/>
      <c r="B85" s="249">
        <v>9</v>
      </c>
      <c r="C85" s="255"/>
      <c r="D85" s="256"/>
      <c r="E85" s="256"/>
      <c r="F85" s="256"/>
      <c r="G85" s="260"/>
      <c r="H85" s="319"/>
      <c r="I85" s="269"/>
    </row>
    <row r="86" spans="1:9" ht="14.25" x14ac:dyDescent="0.2">
      <c r="A86" s="253"/>
      <c r="B86" s="249">
        <v>10</v>
      </c>
      <c r="C86" s="255"/>
      <c r="D86" s="256"/>
      <c r="E86" s="256"/>
      <c r="F86" s="256"/>
      <c r="G86" s="260"/>
      <c r="H86" s="319"/>
      <c r="I86" s="269"/>
    </row>
    <row r="87" spans="1:9" ht="14.25" x14ac:dyDescent="0.2">
      <c r="A87" s="253"/>
      <c r="B87" s="249">
        <v>11</v>
      </c>
      <c r="C87" s="255"/>
      <c r="D87" s="256"/>
      <c r="E87" s="256"/>
      <c r="F87" s="256"/>
      <c r="G87" s="260"/>
      <c r="H87" s="319"/>
      <c r="I87" s="269"/>
    </row>
    <row r="88" spans="1:9" ht="14.25" x14ac:dyDescent="0.2">
      <c r="A88" s="253"/>
      <c r="B88" s="249">
        <v>12</v>
      </c>
      <c r="C88" s="255"/>
      <c r="D88" s="256"/>
      <c r="E88" s="256"/>
      <c r="F88" s="256"/>
      <c r="G88" s="260"/>
      <c r="H88" s="319"/>
      <c r="I88" s="269"/>
    </row>
    <row r="89" spans="1:9" ht="14.25" x14ac:dyDescent="0.2">
      <c r="A89" s="253"/>
      <c r="B89" s="249">
        <v>13</v>
      </c>
      <c r="C89" s="255"/>
      <c r="D89" s="256"/>
      <c r="E89" s="256"/>
      <c r="F89" s="256"/>
      <c r="G89" s="260"/>
      <c r="H89" s="319"/>
      <c r="I89" s="269"/>
    </row>
    <row r="90" spans="1:9" ht="14.25" thickBot="1" x14ac:dyDescent="0.25">
      <c r="A90" s="300"/>
      <c r="B90" s="301">
        <v>14</v>
      </c>
      <c r="C90" s="304"/>
      <c r="D90" s="308"/>
      <c r="E90" s="308"/>
      <c r="F90" s="308"/>
      <c r="G90" s="303"/>
      <c r="H90" s="329"/>
    </row>
    <row r="91" spans="1:9" ht="13.5" x14ac:dyDescent="0.2">
      <c r="A91" s="253" t="s">
        <v>145</v>
      </c>
      <c r="B91" s="254" t="s">
        <v>370</v>
      </c>
      <c r="C91" s="255"/>
      <c r="D91" s="256" t="e">
        <f>SUM(#REF!)+1</f>
        <v>#REF!</v>
      </c>
      <c r="E91" s="256"/>
      <c r="F91" s="263" t="e">
        <f>SUM(#REF!)</f>
        <v>#REF!</v>
      </c>
      <c r="G91" s="263"/>
      <c r="H91" s="325">
        <f>SUM(H92:H126)</f>
        <v>0</v>
      </c>
    </row>
    <row r="92" spans="1:9" ht="13.5" x14ac:dyDescent="0.2">
      <c r="A92" s="253"/>
      <c r="B92" s="254"/>
      <c r="C92" s="250"/>
      <c r="D92" s="256"/>
      <c r="E92" s="256"/>
      <c r="F92" s="263"/>
      <c r="G92" s="263"/>
      <c r="H92" s="325"/>
    </row>
    <row r="93" spans="1:9" ht="13.5" x14ac:dyDescent="0.2">
      <c r="A93" s="253"/>
      <c r="B93" s="254">
        <v>1</v>
      </c>
      <c r="C93" s="272"/>
      <c r="D93" s="274"/>
      <c r="E93" s="274"/>
      <c r="F93" s="274"/>
      <c r="G93" s="274"/>
      <c r="H93" s="330"/>
    </row>
    <row r="94" spans="1:9" ht="13.5" x14ac:dyDescent="0.2">
      <c r="A94" s="253"/>
      <c r="B94" s="254"/>
      <c r="C94" s="271"/>
      <c r="D94" s="274"/>
      <c r="E94" s="274"/>
      <c r="F94" s="274"/>
      <c r="G94" s="274"/>
      <c r="H94" s="330"/>
    </row>
    <row r="95" spans="1:9" ht="13.5" x14ac:dyDescent="0.2">
      <c r="A95" s="253"/>
      <c r="B95" s="254"/>
      <c r="C95" s="271"/>
      <c r="D95" s="274"/>
      <c r="E95" s="274"/>
      <c r="F95" s="274"/>
      <c r="G95" s="274"/>
      <c r="H95" s="330"/>
    </row>
    <row r="96" spans="1:9" ht="13.5" x14ac:dyDescent="0.2">
      <c r="A96" s="253"/>
      <c r="B96" s="254">
        <v>2</v>
      </c>
      <c r="C96" s="272"/>
      <c r="D96" s="274"/>
      <c r="E96" s="274"/>
      <c r="F96" s="274"/>
      <c r="G96" s="274"/>
      <c r="H96" s="330"/>
    </row>
    <row r="97" spans="1:8" ht="13.5" x14ac:dyDescent="0.2">
      <c r="A97" s="253"/>
      <c r="B97" s="254"/>
      <c r="C97" s="271"/>
      <c r="D97" s="274"/>
      <c r="E97" s="274"/>
      <c r="F97" s="274"/>
      <c r="G97" s="274"/>
      <c r="H97" s="331"/>
    </row>
    <row r="98" spans="1:8" ht="13.5" x14ac:dyDescent="0.2">
      <c r="A98" s="253"/>
      <c r="B98" s="254">
        <v>3</v>
      </c>
      <c r="C98" s="272"/>
      <c r="D98" s="274"/>
      <c r="E98" s="274"/>
      <c r="F98" s="274"/>
      <c r="G98" s="274"/>
      <c r="H98" s="331"/>
    </row>
    <row r="99" spans="1:8" ht="13.5" x14ac:dyDescent="0.2">
      <c r="A99" s="253"/>
      <c r="B99" s="254"/>
      <c r="C99" s="271"/>
      <c r="D99" s="274"/>
      <c r="E99" s="274"/>
      <c r="F99" s="274"/>
      <c r="G99" s="274"/>
      <c r="H99" s="331"/>
    </row>
    <row r="100" spans="1:8" ht="13.5" x14ac:dyDescent="0.2">
      <c r="A100" s="253"/>
      <c r="B100" s="254">
        <v>4</v>
      </c>
      <c r="C100" s="272"/>
      <c r="D100" s="274"/>
      <c r="E100" s="274"/>
      <c r="F100" s="274"/>
      <c r="G100" s="274"/>
      <c r="H100" s="331"/>
    </row>
    <row r="101" spans="1:8" ht="13.5" x14ac:dyDescent="0.2">
      <c r="A101" s="253"/>
      <c r="B101" s="254"/>
      <c r="C101" s="271"/>
      <c r="D101" s="260">
        <f>60*12*0.14</f>
        <v>100.80000000000001</v>
      </c>
      <c r="E101" s="261"/>
      <c r="F101" s="260">
        <f>60*12*0.86</f>
        <v>619.20000000000005</v>
      </c>
      <c r="G101" s="260"/>
      <c r="H101" s="331"/>
    </row>
    <row r="102" spans="1:8" ht="14.45" customHeight="1" x14ac:dyDescent="0.2">
      <c r="A102" s="253"/>
      <c r="B102" s="254">
        <v>5</v>
      </c>
      <c r="C102" s="272"/>
      <c r="D102" s="260"/>
      <c r="E102" s="261"/>
      <c r="F102" s="260"/>
      <c r="G102" s="260"/>
      <c r="H102" s="321"/>
    </row>
    <row r="103" spans="1:8" ht="13.5" x14ac:dyDescent="0.2">
      <c r="A103" s="253"/>
      <c r="B103" s="254"/>
      <c r="C103" s="273"/>
      <c r="D103" s="256"/>
      <c r="E103" s="256"/>
      <c r="F103" s="263"/>
      <c r="G103" s="263"/>
      <c r="H103" s="320"/>
    </row>
    <row r="104" spans="1:8" ht="13.5" x14ac:dyDescent="0.2">
      <c r="A104" s="253"/>
      <c r="B104" s="254">
        <v>6</v>
      </c>
      <c r="C104" s="255"/>
      <c r="D104" s="256"/>
      <c r="E104" s="256"/>
      <c r="F104" s="263"/>
      <c r="G104" s="263"/>
      <c r="H104" s="327"/>
    </row>
    <row r="105" spans="1:8" ht="13.5" x14ac:dyDescent="0.2">
      <c r="A105" s="253"/>
      <c r="B105" s="254"/>
      <c r="C105" s="271"/>
      <c r="D105" s="256"/>
      <c r="E105" s="256"/>
      <c r="F105" s="263"/>
      <c r="G105" s="263"/>
      <c r="H105" s="327"/>
    </row>
    <row r="106" spans="1:8" ht="13.5" x14ac:dyDescent="0.2">
      <c r="A106" s="253"/>
      <c r="B106" s="254">
        <v>7</v>
      </c>
      <c r="C106" s="272"/>
      <c r="D106" s="256"/>
      <c r="E106" s="256"/>
      <c r="F106" s="263"/>
      <c r="G106" s="263"/>
      <c r="H106" s="327"/>
    </row>
    <row r="107" spans="1:8" ht="13.5" x14ac:dyDescent="0.2">
      <c r="A107" s="253"/>
      <c r="B107" s="254"/>
      <c r="C107" s="271"/>
      <c r="D107" s="256"/>
      <c r="E107" s="256"/>
      <c r="F107" s="263"/>
      <c r="G107" s="263"/>
      <c r="H107" s="327"/>
    </row>
    <row r="108" spans="1:8" ht="13.5" x14ac:dyDescent="0.2">
      <c r="A108" s="253"/>
      <c r="B108" s="254">
        <v>8</v>
      </c>
      <c r="C108" s="272"/>
      <c r="D108" s="256"/>
      <c r="E108" s="256"/>
      <c r="F108" s="263"/>
      <c r="G108" s="263"/>
      <c r="H108" s="327"/>
    </row>
    <row r="109" spans="1:8" ht="13.5" x14ac:dyDescent="0.2">
      <c r="A109" s="253"/>
      <c r="B109" s="254"/>
      <c r="C109" s="271"/>
      <c r="D109" s="256"/>
      <c r="E109" s="256"/>
      <c r="F109" s="263"/>
      <c r="G109" s="263"/>
      <c r="H109" s="327"/>
    </row>
    <row r="110" spans="1:8" ht="13.5" x14ac:dyDescent="0.2">
      <c r="A110" s="253"/>
      <c r="B110" s="254">
        <v>9</v>
      </c>
      <c r="C110" s="272"/>
      <c r="D110" s="256"/>
      <c r="E110" s="256"/>
      <c r="F110" s="263"/>
      <c r="G110" s="263"/>
      <c r="H110" s="327"/>
    </row>
    <row r="111" spans="1:8" ht="13.5" x14ac:dyDescent="0.2">
      <c r="A111" s="312"/>
      <c r="B111" s="313"/>
      <c r="C111" s="314"/>
      <c r="D111" s="315"/>
      <c r="E111" s="315"/>
      <c r="F111" s="316"/>
      <c r="G111" s="316"/>
      <c r="H111" s="332"/>
    </row>
    <row r="112" spans="1:8" ht="13.5" x14ac:dyDescent="0.2">
      <c r="A112" s="253"/>
      <c r="B112" s="254">
        <v>10</v>
      </c>
      <c r="C112" s="255"/>
      <c r="D112" s="256"/>
      <c r="E112" s="256"/>
      <c r="F112" s="263"/>
      <c r="G112" s="263"/>
      <c r="H112" s="327"/>
    </row>
    <row r="113" spans="1:13" ht="13.5" x14ac:dyDescent="0.2">
      <c r="A113" s="253"/>
      <c r="B113" s="254"/>
      <c r="C113" s="270"/>
      <c r="D113" s="256"/>
      <c r="E113" s="256"/>
      <c r="F113" s="263"/>
      <c r="G113" s="263"/>
      <c r="H113" s="325"/>
    </row>
    <row r="114" spans="1:13" ht="13.5" x14ac:dyDescent="0.2">
      <c r="A114" s="253"/>
      <c r="B114" s="254"/>
      <c r="C114" s="250"/>
      <c r="D114" s="256"/>
      <c r="E114" s="256"/>
      <c r="F114" s="263"/>
      <c r="G114" s="263"/>
      <c r="H114" s="325"/>
    </row>
    <row r="115" spans="1:13" ht="13.5" x14ac:dyDescent="0.2">
      <c r="A115" s="253"/>
      <c r="B115" s="254">
        <v>11</v>
      </c>
      <c r="C115" s="255"/>
      <c r="D115" s="256"/>
      <c r="E115" s="256"/>
      <c r="F115" s="263"/>
      <c r="G115" s="263"/>
      <c r="H115" s="327"/>
    </row>
    <row r="116" spans="1:13" ht="13.5" x14ac:dyDescent="0.2">
      <c r="A116" s="253"/>
      <c r="B116" s="254"/>
      <c r="C116" s="250"/>
      <c r="D116" s="256"/>
      <c r="E116" s="256"/>
      <c r="F116" s="263"/>
      <c r="G116" s="263"/>
      <c r="H116" s="325"/>
    </row>
    <row r="117" spans="1:13" ht="13.5" x14ac:dyDescent="0.2">
      <c r="A117" s="248"/>
      <c r="B117" s="249"/>
      <c r="C117" s="271"/>
      <c r="D117" s="261"/>
      <c r="E117" s="261"/>
      <c r="F117" s="260"/>
      <c r="G117" s="260"/>
      <c r="H117" s="327"/>
    </row>
    <row r="118" spans="1:13" ht="13.5" x14ac:dyDescent="0.2">
      <c r="A118" s="253"/>
      <c r="B118" s="254"/>
      <c r="C118" s="271"/>
      <c r="D118" s="256"/>
      <c r="E118" s="256"/>
      <c r="F118" s="263"/>
      <c r="G118" s="263"/>
      <c r="H118" s="327"/>
    </row>
    <row r="119" spans="1:13" ht="13.5" x14ac:dyDescent="0.2">
      <c r="A119" s="253"/>
      <c r="B119" s="254">
        <v>9</v>
      </c>
      <c r="C119" s="272"/>
      <c r="D119" s="256"/>
      <c r="E119" s="256"/>
      <c r="F119" s="263"/>
      <c r="G119" s="263"/>
      <c r="H119" s="327"/>
    </row>
    <row r="120" spans="1:13" ht="13.5" x14ac:dyDescent="0.2">
      <c r="A120" s="253"/>
      <c r="B120" s="254"/>
      <c r="C120" s="271"/>
      <c r="D120" s="256"/>
      <c r="E120" s="256"/>
      <c r="F120" s="263"/>
      <c r="G120" s="263"/>
      <c r="H120" s="325"/>
    </row>
    <row r="121" spans="1:13" ht="13.5" x14ac:dyDescent="0.2">
      <c r="A121" s="253"/>
      <c r="B121" s="254">
        <v>10</v>
      </c>
      <c r="C121" s="255"/>
      <c r="D121" s="256"/>
      <c r="E121" s="256"/>
      <c r="F121" s="263"/>
      <c r="G121" s="263"/>
      <c r="H121" s="327"/>
    </row>
    <row r="122" spans="1:13" ht="13.5" x14ac:dyDescent="0.2">
      <c r="A122" s="253"/>
      <c r="B122" s="254"/>
      <c r="C122" s="270"/>
      <c r="D122" s="256"/>
      <c r="E122" s="256"/>
      <c r="F122" s="263"/>
      <c r="G122" s="263"/>
      <c r="H122" s="325"/>
    </row>
    <row r="123" spans="1:13" ht="13.5" x14ac:dyDescent="0.2">
      <c r="A123" s="253"/>
      <c r="B123" s="254"/>
      <c r="C123" s="250"/>
      <c r="D123" s="256"/>
      <c r="E123" s="256"/>
      <c r="F123" s="263"/>
      <c r="G123" s="263"/>
      <c r="H123" s="325"/>
    </row>
    <row r="124" spans="1:13" ht="13.5" x14ac:dyDescent="0.2">
      <c r="A124" s="253"/>
      <c r="B124" s="254">
        <v>11</v>
      </c>
      <c r="C124" s="255"/>
      <c r="D124" s="256"/>
      <c r="E124" s="256"/>
      <c r="F124" s="263"/>
      <c r="G124" s="263"/>
      <c r="H124" s="327"/>
    </row>
    <row r="125" spans="1:13" ht="13.5" x14ac:dyDescent="0.2">
      <c r="A125" s="253"/>
      <c r="B125" s="254"/>
      <c r="C125" s="250"/>
      <c r="D125" s="256"/>
      <c r="E125" s="256"/>
      <c r="F125" s="263"/>
      <c r="G125" s="263"/>
      <c r="H125" s="325"/>
    </row>
    <row r="126" spans="1:13" thickBot="1" x14ac:dyDescent="0.25">
      <c r="A126" s="300"/>
      <c r="B126" s="301"/>
      <c r="C126" s="310"/>
      <c r="D126" s="305"/>
      <c r="E126" s="305"/>
      <c r="F126" s="303"/>
      <c r="G126" s="303"/>
      <c r="H126" s="333" t="s">
        <v>256</v>
      </c>
      <c r="L126" s="275"/>
      <c r="M126" s="276"/>
    </row>
    <row r="127" spans="1:13" ht="14.25" x14ac:dyDescent="0.2">
      <c r="A127" s="253" t="s">
        <v>146</v>
      </c>
      <c r="B127" s="254" t="s">
        <v>366</v>
      </c>
      <c r="C127" s="250"/>
      <c r="D127" s="277" t="e">
        <f>D7+D37+D44+D58+D62+D76+D91-1</f>
        <v>#REF!</v>
      </c>
      <c r="E127" s="277" t="e">
        <f>E7+E37+E44+E58+E62+E76+E91</f>
        <v>#DIV/0!</v>
      </c>
      <c r="F127" s="277" t="e">
        <f>F7+F37+F44+F58+F62+F76+F91</f>
        <v>#REF!</v>
      </c>
      <c r="G127" s="263"/>
      <c r="H127" s="334">
        <f>H7+H37+H44+H58+H62+H76+H91</f>
        <v>0</v>
      </c>
      <c r="L127" s="275"/>
      <c r="M127" s="276"/>
    </row>
    <row r="128" spans="1:13" ht="14.25" x14ac:dyDescent="0.2">
      <c r="A128" s="253"/>
      <c r="B128" s="254"/>
      <c r="C128" s="250"/>
      <c r="D128" s="277"/>
      <c r="E128" s="277"/>
      <c r="F128" s="277"/>
      <c r="G128" s="263"/>
      <c r="H128" s="334"/>
      <c r="L128" s="275"/>
      <c r="M128" s="276"/>
    </row>
    <row r="129" spans="1:13" ht="14.25" x14ac:dyDescent="0.2">
      <c r="A129" s="253"/>
      <c r="B129" s="254"/>
      <c r="C129" s="250"/>
      <c r="D129" s="277"/>
      <c r="E129" s="277"/>
      <c r="F129" s="277"/>
      <c r="G129" s="263"/>
      <c r="H129" s="334"/>
      <c r="L129" s="275"/>
      <c r="M129" s="276"/>
    </row>
    <row r="130" spans="1:13" thickBot="1" x14ac:dyDescent="0.25">
      <c r="A130" s="306"/>
      <c r="B130" s="309"/>
      <c r="C130" s="336"/>
      <c r="D130" s="308"/>
      <c r="E130" s="308"/>
      <c r="F130" s="311"/>
      <c r="G130" s="311"/>
      <c r="H130" s="337"/>
      <c r="L130" s="275"/>
      <c r="M130" s="276"/>
    </row>
    <row r="131" spans="1:13" ht="14.25" x14ac:dyDescent="0.2">
      <c r="A131" s="253"/>
      <c r="B131" s="254"/>
      <c r="C131" s="255"/>
      <c r="D131" s="277"/>
      <c r="E131" s="256"/>
      <c r="F131" s="277"/>
      <c r="G131" s="263"/>
      <c r="H131" s="334"/>
      <c r="L131" s="275"/>
      <c r="M131" s="276"/>
    </row>
    <row r="132" spans="1:13" x14ac:dyDescent="0.25">
      <c r="A132" s="253" t="s">
        <v>148</v>
      </c>
      <c r="C132" s="255" t="s">
        <v>355</v>
      </c>
      <c r="D132" s="281" t="e">
        <f>+D131/H132</f>
        <v>#DIV/0!</v>
      </c>
      <c r="E132" s="281"/>
      <c r="F132" s="282" t="e">
        <f>+F131/H132</f>
        <v>#DIV/0!</v>
      </c>
      <c r="H132" s="325">
        <v>0</v>
      </c>
    </row>
    <row r="133" spans="1:13" ht="15.75" thickBot="1" x14ac:dyDescent="0.3"/>
    <row r="134" spans="1:13" ht="17.25" thickTop="1" thickBot="1" x14ac:dyDescent="0.3">
      <c r="A134" s="338"/>
      <c r="B134" s="339"/>
      <c r="C134" s="340" t="s">
        <v>367</v>
      </c>
      <c r="D134" s="341"/>
      <c r="E134" s="341"/>
      <c r="F134" s="342"/>
      <c r="G134" s="342"/>
      <c r="H134" s="343">
        <f>SUM(H127+H132)</f>
        <v>0</v>
      </c>
    </row>
    <row r="135" spans="1:13" ht="15.75" thickTop="1" x14ac:dyDescent="0.25"/>
    <row r="136" spans="1:13" x14ac:dyDescent="0.25">
      <c r="A136" s="344"/>
      <c r="B136" s="345"/>
      <c r="C136" s="299"/>
      <c r="D136" s="346"/>
      <c r="E136" s="346"/>
      <c r="F136" s="347"/>
      <c r="G136" s="347"/>
      <c r="H136" s="348"/>
    </row>
    <row r="137" spans="1:13" x14ac:dyDescent="0.25">
      <c r="A137" s="344"/>
      <c r="B137" s="345"/>
      <c r="C137" s="299"/>
      <c r="D137" s="346"/>
      <c r="E137" s="346"/>
      <c r="F137" s="347"/>
      <c r="G137" s="347"/>
      <c r="H137" s="348"/>
    </row>
    <row r="139" spans="1:13" x14ac:dyDescent="0.25">
      <c r="A139" s="244"/>
      <c r="B139" s="244"/>
      <c r="D139" s="244"/>
      <c r="E139" s="244"/>
      <c r="F139" s="244"/>
      <c r="G139" s="244"/>
    </row>
    <row r="140" spans="1:13" x14ac:dyDescent="0.25">
      <c r="A140" s="244"/>
      <c r="B140" s="244"/>
      <c r="C140" s="244"/>
      <c r="D140" s="244"/>
      <c r="E140" s="244"/>
      <c r="F140" s="244"/>
      <c r="G140" s="244"/>
    </row>
    <row r="141" spans="1:13" x14ac:dyDescent="0.25">
      <c r="A141" s="244"/>
      <c r="B141" s="244"/>
      <c r="C141" s="244"/>
      <c r="D141" s="244"/>
      <c r="E141" s="244"/>
      <c r="F141" s="244"/>
      <c r="G141" s="244"/>
    </row>
    <row r="142" spans="1:13" x14ac:dyDescent="0.25">
      <c r="A142" s="244"/>
      <c r="B142" s="244"/>
      <c r="C142" s="244"/>
      <c r="D142" s="244"/>
      <c r="E142" s="244"/>
      <c r="F142" s="244"/>
      <c r="G142" s="244"/>
    </row>
    <row r="143" spans="1:13" x14ac:dyDescent="0.25">
      <c r="A143" s="244"/>
      <c r="B143" s="244"/>
      <c r="C143" s="244"/>
      <c r="D143" s="244"/>
      <c r="E143" s="244"/>
      <c r="F143" s="244"/>
      <c r="G143" s="244"/>
    </row>
    <row r="144" spans="1:13" x14ac:dyDescent="0.25">
      <c r="A144" s="244"/>
      <c r="B144" s="244"/>
      <c r="C144" s="244"/>
      <c r="D144" s="244"/>
      <c r="E144" s="244"/>
      <c r="F144" s="244"/>
      <c r="G144" s="244"/>
    </row>
    <row r="145" spans="1:7" x14ac:dyDescent="0.25">
      <c r="A145" s="244"/>
      <c r="B145" s="244"/>
      <c r="C145" s="244"/>
      <c r="D145" s="244"/>
      <c r="E145" s="244"/>
      <c r="F145" s="244"/>
      <c r="G145" s="244"/>
    </row>
    <row r="146" spans="1:7" x14ac:dyDescent="0.25">
      <c r="A146" s="244"/>
      <c r="B146" s="244"/>
      <c r="C146" s="244"/>
      <c r="D146" s="244"/>
      <c r="E146" s="244"/>
      <c r="F146" s="244"/>
      <c r="G146" s="244"/>
    </row>
    <row r="147" spans="1:7" x14ac:dyDescent="0.25">
      <c r="A147" s="244"/>
      <c r="B147" s="244"/>
      <c r="C147" s="244"/>
      <c r="D147" s="244"/>
      <c r="E147" s="244"/>
      <c r="F147" s="244"/>
      <c r="G147" s="244"/>
    </row>
    <row r="148" spans="1:7" x14ac:dyDescent="0.25">
      <c r="A148" s="244"/>
      <c r="B148" s="244"/>
      <c r="C148" s="244"/>
      <c r="D148" s="244"/>
      <c r="E148" s="244"/>
      <c r="F148" s="244"/>
      <c r="G148" s="244"/>
    </row>
    <row r="149" spans="1:7" x14ac:dyDescent="0.25">
      <c r="A149" s="244"/>
      <c r="B149" s="244"/>
      <c r="C149" s="244"/>
      <c r="D149" s="244"/>
      <c r="E149" s="244"/>
      <c r="F149" s="244"/>
      <c r="G149" s="244"/>
    </row>
    <row r="150" spans="1:7" x14ac:dyDescent="0.25">
      <c r="A150" s="244"/>
      <c r="B150" s="244"/>
      <c r="C150" s="244"/>
      <c r="D150" s="244"/>
      <c r="E150" s="244"/>
      <c r="F150" s="244"/>
      <c r="G150" s="244"/>
    </row>
    <row r="151" spans="1:7" x14ac:dyDescent="0.25">
      <c r="A151" s="244"/>
      <c r="B151" s="244"/>
      <c r="C151" s="244"/>
      <c r="D151" s="244"/>
      <c r="E151" s="244"/>
      <c r="F151" s="244"/>
      <c r="G151" s="244"/>
    </row>
    <row r="152" spans="1:7" x14ac:dyDescent="0.25">
      <c r="A152" s="244"/>
      <c r="B152" s="244"/>
      <c r="C152" s="244"/>
      <c r="D152" s="244"/>
      <c r="E152" s="244"/>
      <c r="F152" s="244"/>
      <c r="G152" s="244"/>
    </row>
    <row r="153" spans="1:7" x14ac:dyDescent="0.25">
      <c r="A153" s="244"/>
      <c r="B153" s="244"/>
      <c r="C153" s="244"/>
      <c r="D153" s="244"/>
      <c r="E153" s="244"/>
      <c r="F153" s="244"/>
      <c r="G153" s="244"/>
    </row>
    <row r="154" spans="1:7" x14ac:dyDescent="0.25">
      <c r="A154" s="244"/>
      <c r="B154" s="244"/>
      <c r="C154" s="244"/>
      <c r="D154" s="244"/>
      <c r="E154" s="244"/>
      <c r="F154" s="244"/>
      <c r="G154" s="244"/>
    </row>
    <row r="155" spans="1:7" x14ac:dyDescent="0.25">
      <c r="A155" s="244"/>
      <c r="B155" s="244"/>
      <c r="C155" s="244"/>
      <c r="D155" s="244"/>
      <c r="E155" s="244"/>
      <c r="F155" s="244"/>
      <c r="G155" s="244"/>
    </row>
    <row r="156" spans="1:7" x14ac:dyDescent="0.25">
      <c r="A156" s="244"/>
      <c r="B156" s="244"/>
      <c r="C156" s="244"/>
      <c r="D156" s="244"/>
      <c r="E156" s="244"/>
      <c r="F156" s="244"/>
      <c r="G156" s="244"/>
    </row>
    <row r="157" spans="1:7" x14ac:dyDescent="0.25">
      <c r="A157" s="244"/>
      <c r="B157" s="244"/>
      <c r="C157" s="244"/>
      <c r="D157" s="244"/>
      <c r="E157" s="244"/>
      <c r="F157" s="244"/>
      <c r="G157" s="244"/>
    </row>
    <row r="158" spans="1:7" x14ac:dyDescent="0.25">
      <c r="A158" s="244"/>
      <c r="B158" s="244"/>
      <c r="C158" s="244"/>
      <c r="D158" s="244"/>
      <c r="E158" s="244"/>
      <c r="F158" s="244"/>
      <c r="G158" s="244"/>
    </row>
    <row r="159" spans="1:7" x14ac:dyDescent="0.25">
      <c r="A159" s="244"/>
      <c r="B159" s="244"/>
      <c r="C159" s="244"/>
      <c r="D159" s="244"/>
      <c r="E159" s="244"/>
      <c r="F159" s="244"/>
      <c r="G159" s="244"/>
    </row>
    <row r="160" spans="1:7" x14ac:dyDescent="0.25">
      <c r="A160" s="244"/>
      <c r="B160" s="244"/>
      <c r="C160" s="244"/>
      <c r="D160" s="244"/>
      <c r="E160" s="244"/>
      <c r="F160" s="244"/>
      <c r="G160" s="244"/>
    </row>
    <row r="161" spans="1:7" x14ac:dyDescent="0.25">
      <c r="A161" s="244"/>
      <c r="B161" s="244"/>
      <c r="C161" s="244"/>
      <c r="D161" s="244"/>
      <c r="E161" s="244"/>
      <c r="F161" s="244"/>
      <c r="G161" s="244"/>
    </row>
    <row r="162" spans="1:7" x14ac:dyDescent="0.25">
      <c r="A162" s="244"/>
      <c r="B162" s="244"/>
      <c r="C162" s="244"/>
      <c r="D162" s="244"/>
      <c r="E162" s="244"/>
      <c r="F162" s="244"/>
      <c r="G162" s="244"/>
    </row>
    <row r="163" spans="1:7" x14ac:dyDescent="0.25">
      <c r="A163" s="244"/>
      <c r="B163" s="244"/>
      <c r="C163" s="244"/>
      <c r="D163" s="244"/>
      <c r="E163" s="244"/>
      <c r="F163" s="244"/>
      <c r="G163" s="244"/>
    </row>
    <row r="164" spans="1:7" x14ac:dyDescent="0.25">
      <c r="A164" s="244"/>
      <c r="B164" s="244"/>
      <c r="C164" s="244"/>
      <c r="D164" s="244"/>
      <c r="E164" s="244"/>
      <c r="F164" s="244"/>
      <c r="G164" s="244"/>
    </row>
    <row r="165" spans="1:7" x14ac:dyDescent="0.25">
      <c r="A165" s="244"/>
      <c r="B165" s="244"/>
      <c r="C165" s="244"/>
      <c r="D165" s="244"/>
      <c r="E165" s="244"/>
      <c r="F165" s="244"/>
      <c r="G165" s="244"/>
    </row>
    <row r="166" spans="1:7" x14ac:dyDescent="0.25">
      <c r="A166" s="244"/>
      <c r="B166" s="244"/>
      <c r="C166" s="244"/>
      <c r="D166" s="244"/>
      <c r="E166" s="244"/>
      <c r="F166" s="244"/>
      <c r="G166" s="244"/>
    </row>
    <row r="167" spans="1:7" x14ac:dyDescent="0.25">
      <c r="A167" s="244"/>
      <c r="B167" s="244"/>
      <c r="C167" s="244"/>
      <c r="D167" s="244"/>
      <c r="E167" s="244"/>
      <c r="F167" s="244"/>
      <c r="G167" s="244"/>
    </row>
    <row r="168" spans="1:7" x14ac:dyDescent="0.25">
      <c r="A168" s="244"/>
      <c r="B168" s="244"/>
      <c r="C168" s="244"/>
      <c r="D168" s="244"/>
      <c r="E168" s="244"/>
      <c r="F168" s="244"/>
      <c r="G168" s="244"/>
    </row>
    <row r="169" spans="1:7" x14ac:dyDescent="0.25">
      <c r="A169" s="244"/>
      <c r="B169" s="244"/>
      <c r="C169" s="244"/>
      <c r="D169" s="244"/>
      <c r="E169" s="244"/>
      <c r="F169" s="244"/>
      <c r="G169" s="244"/>
    </row>
    <row r="170" spans="1:7" x14ac:dyDescent="0.25">
      <c r="A170" s="244"/>
      <c r="B170" s="244"/>
      <c r="C170" s="244"/>
      <c r="D170" s="244"/>
      <c r="E170" s="244"/>
      <c r="F170" s="244"/>
      <c r="G170" s="244"/>
    </row>
    <row r="171" spans="1:7" x14ac:dyDescent="0.25">
      <c r="A171" s="244"/>
      <c r="C171" s="244"/>
    </row>
    <row r="172" spans="1:7" x14ac:dyDescent="0.25">
      <c r="A172" s="244"/>
    </row>
    <row r="173" spans="1:7" x14ac:dyDescent="0.25">
      <c r="A173" s="244"/>
    </row>
    <row r="174" spans="1:7" x14ac:dyDescent="0.25">
      <c r="A174" s="244"/>
    </row>
    <row r="175" spans="1:7" x14ac:dyDescent="0.25">
      <c r="A175" s="244"/>
    </row>
    <row r="176" spans="1:7" x14ac:dyDescent="0.25">
      <c r="A176" s="244"/>
    </row>
    <row r="177" spans="1:256" x14ac:dyDescent="0.25">
      <c r="A177" s="244"/>
    </row>
    <row r="178" spans="1:256" x14ac:dyDescent="0.25">
      <c r="A178" s="244"/>
    </row>
    <row r="179" spans="1:256" x14ac:dyDescent="0.25">
      <c r="J179" s="278"/>
      <c r="K179" s="278"/>
      <c r="L179" s="278"/>
      <c r="M179" s="278"/>
      <c r="N179" s="278"/>
      <c r="O179" s="278"/>
      <c r="P179" s="278"/>
      <c r="Q179" s="278"/>
      <c r="R179" s="278"/>
      <c r="S179" s="278"/>
      <c r="T179" s="278"/>
      <c r="U179" s="278"/>
      <c r="V179" s="278"/>
      <c r="W179" s="278"/>
      <c r="X179" s="278"/>
      <c r="Y179" s="278"/>
      <c r="Z179" s="278"/>
      <c r="AA179" s="278"/>
      <c r="AB179" s="278"/>
      <c r="AC179" s="278"/>
      <c r="AD179" s="278"/>
      <c r="AE179" s="278"/>
      <c r="AF179" s="278"/>
      <c r="AG179" s="278"/>
      <c r="AH179" s="278"/>
      <c r="AI179" s="278"/>
      <c r="AJ179" s="278"/>
      <c r="AK179" s="278"/>
      <c r="AL179" s="278"/>
      <c r="AM179" s="278"/>
      <c r="AN179" s="278"/>
      <c r="AO179" s="278"/>
      <c r="AP179" s="278"/>
      <c r="AQ179" s="278"/>
      <c r="AR179" s="278"/>
      <c r="AS179" s="278"/>
      <c r="AT179" s="278"/>
      <c r="AU179" s="278"/>
      <c r="AV179" s="278"/>
      <c r="AW179" s="278"/>
      <c r="AX179" s="278"/>
      <c r="AY179" s="278"/>
      <c r="AZ179" s="278"/>
      <c r="BA179" s="278"/>
      <c r="BB179" s="278"/>
      <c r="BC179" s="278"/>
      <c r="BD179" s="278"/>
      <c r="BE179" s="278"/>
      <c r="BF179" s="278"/>
      <c r="BG179" s="278"/>
      <c r="BH179" s="278"/>
      <c r="BI179" s="278"/>
      <c r="BJ179" s="278"/>
      <c r="BK179" s="278"/>
      <c r="BL179" s="278"/>
      <c r="BM179" s="278"/>
      <c r="BN179" s="278"/>
      <c r="BO179" s="278"/>
      <c r="BP179" s="278"/>
      <c r="BQ179" s="278"/>
      <c r="BR179" s="278"/>
      <c r="BS179" s="278"/>
      <c r="BT179" s="278"/>
      <c r="BU179" s="278"/>
      <c r="BV179" s="278"/>
      <c r="BW179" s="278"/>
      <c r="BX179" s="278"/>
      <c r="BY179" s="278"/>
      <c r="BZ179" s="278"/>
      <c r="CA179" s="278"/>
      <c r="CB179" s="278"/>
      <c r="CC179" s="278"/>
      <c r="CD179" s="278"/>
      <c r="CE179" s="278"/>
      <c r="CF179" s="278"/>
      <c r="CG179" s="278"/>
      <c r="CH179" s="278"/>
      <c r="CI179" s="278"/>
      <c r="CJ179" s="278"/>
      <c r="CK179" s="278"/>
      <c r="CL179" s="278"/>
      <c r="CM179" s="278"/>
      <c r="CN179" s="278"/>
      <c r="CO179" s="278"/>
      <c r="CP179" s="278"/>
      <c r="CQ179" s="278"/>
      <c r="CR179" s="278"/>
      <c r="CS179" s="278"/>
      <c r="CT179" s="278"/>
      <c r="CU179" s="278"/>
      <c r="CV179" s="278"/>
      <c r="CW179" s="278"/>
      <c r="CX179" s="278"/>
      <c r="CY179" s="278"/>
      <c r="CZ179" s="278"/>
      <c r="DA179" s="278"/>
      <c r="DB179" s="278"/>
      <c r="DC179" s="278"/>
      <c r="DD179" s="278"/>
      <c r="DE179" s="278"/>
      <c r="DF179" s="278"/>
      <c r="DG179" s="278"/>
      <c r="DH179" s="278"/>
      <c r="DI179" s="278"/>
      <c r="DJ179" s="278"/>
      <c r="DK179" s="278"/>
      <c r="DL179" s="278"/>
      <c r="DM179" s="278"/>
      <c r="DN179" s="278"/>
      <c r="DO179" s="278"/>
      <c r="DP179" s="278"/>
      <c r="DQ179" s="278"/>
      <c r="DR179" s="278"/>
      <c r="DS179" s="278"/>
      <c r="DT179" s="278"/>
      <c r="DU179" s="278"/>
      <c r="DV179" s="278"/>
      <c r="DW179" s="278"/>
      <c r="DX179" s="278"/>
      <c r="DY179" s="278"/>
      <c r="DZ179" s="278"/>
      <c r="EA179" s="278"/>
      <c r="EB179" s="278"/>
      <c r="EC179" s="278"/>
      <c r="ED179" s="278"/>
      <c r="EE179" s="278"/>
      <c r="EF179" s="278"/>
      <c r="EG179" s="278"/>
      <c r="EH179" s="278"/>
      <c r="EI179" s="278"/>
      <c r="EJ179" s="278"/>
      <c r="EK179" s="278"/>
      <c r="EL179" s="278"/>
      <c r="EM179" s="278"/>
      <c r="EN179" s="278"/>
      <c r="EO179" s="278"/>
      <c r="EP179" s="278"/>
      <c r="EQ179" s="278"/>
      <c r="ER179" s="278"/>
      <c r="ES179" s="278"/>
      <c r="ET179" s="278"/>
      <c r="EU179" s="278"/>
      <c r="EV179" s="278"/>
      <c r="EW179" s="278"/>
      <c r="EX179" s="278"/>
      <c r="EY179" s="278"/>
      <c r="EZ179" s="278"/>
      <c r="FA179" s="278"/>
      <c r="FB179" s="278"/>
      <c r="FC179" s="278"/>
      <c r="FD179" s="278"/>
      <c r="FE179" s="278"/>
      <c r="FF179" s="278"/>
      <c r="FG179" s="278"/>
      <c r="FH179" s="278"/>
      <c r="FI179" s="278"/>
      <c r="FJ179" s="278"/>
      <c r="FK179" s="278"/>
      <c r="FL179" s="278"/>
      <c r="FM179" s="278"/>
      <c r="FN179" s="278"/>
      <c r="FO179" s="278"/>
      <c r="FP179" s="278"/>
      <c r="FQ179" s="278"/>
      <c r="FR179" s="278"/>
      <c r="FS179" s="278"/>
      <c r="FT179" s="278"/>
      <c r="FU179" s="278"/>
      <c r="FV179" s="278"/>
      <c r="FW179" s="278"/>
      <c r="FX179" s="278"/>
      <c r="FY179" s="278"/>
      <c r="FZ179" s="278"/>
      <c r="GA179" s="278"/>
      <c r="GB179" s="278"/>
      <c r="GC179" s="278"/>
      <c r="GD179" s="278"/>
      <c r="GE179" s="278"/>
      <c r="GF179" s="278"/>
      <c r="GG179" s="278"/>
      <c r="GH179" s="278"/>
      <c r="GI179" s="278"/>
      <c r="GJ179" s="278"/>
      <c r="GK179" s="278"/>
      <c r="GL179" s="278"/>
      <c r="GM179" s="278"/>
      <c r="GN179" s="278"/>
      <c r="GO179" s="278"/>
      <c r="GP179" s="278"/>
      <c r="GQ179" s="278"/>
      <c r="GR179" s="278"/>
      <c r="GS179" s="278"/>
      <c r="GT179" s="278"/>
      <c r="GU179" s="278"/>
      <c r="GV179" s="278"/>
      <c r="GW179" s="278"/>
      <c r="GX179" s="278"/>
      <c r="GY179" s="278"/>
      <c r="GZ179" s="278"/>
      <c r="HA179" s="278"/>
      <c r="HB179" s="278"/>
      <c r="HC179" s="278"/>
      <c r="HD179" s="278"/>
      <c r="HE179" s="278"/>
      <c r="HF179" s="278"/>
      <c r="HG179" s="278"/>
      <c r="HH179" s="278"/>
      <c r="HI179" s="278"/>
      <c r="HJ179" s="278"/>
      <c r="HK179" s="278"/>
      <c r="HL179" s="278"/>
      <c r="HM179" s="278"/>
      <c r="HN179" s="278"/>
      <c r="HO179" s="278"/>
      <c r="HP179" s="278"/>
      <c r="HQ179" s="278"/>
      <c r="HR179" s="278"/>
      <c r="HS179" s="278"/>
      <c r="HT179" s="278"/>
      <c r="HU179" s="278"/>
      <c r="HV179" s="278"/>
      <c r="HW179" s="278"/>
      <c r="HX179" s="278"/>
      <c r="HY179" s="278"/>
      <c r="HZ179" s="278"/>
      <c r="IA179" s="278"/>
      <c r="IB179" s="278"/>
      <c r="IC179" s="278"/>
      <c r="ID179" s="278"/>
      <c r="IE179" s="278"/>
      <c r="IF179" s="278"/>
      <c r="IG179" s="278"/>
      <c r="IH179" s="278"/>
      <c r="II179" s="278"/>
      <c r="IJ179" s="278"/>
      <c r="IK179" s="278"/>
      <c r="IL179" s="278"/>
      <c r="IM179" s="278"/>
      <c r="IN179" s="278"/>
      <c r="IO179" s="278"/>
      <c r="IP179" s="278"/>
      <c r="IQ179" s="278"/>
      <c r="IR179" s="278"/>
      <c r="IS179" s="278"/>
      <c r="IT179" s="278"/>
      <c r="IU179" s="278"/>
      <c r="IV179" s="278"/>
    </row>
    <row r="180" spans="1:256" x14ac:dyDescent="0.25">
      <c r="J180" s="278"/>
      <c r="K180" s="278"/>
      <c r="L180" s="278"/>
      <c r="M180" s="278"/>
      <c r="N180" s="278"/>
      <c r="O180" s="278"/>
      <c r="P180" s="278"/>
      <c r="Q180" s="278"/>
      <c r="R180" s="278"/>
      <c r="S180" s="278"/>
      <c r="T180" s="278"/>
      <c r="U180" s="278"/>
      <c r="V180" s="278"/>
      <c r="W180" s="278"/>
      <c r="X180" s="278"/>
      <c r="Y180" s="278"/>
      <c r="Z180" s="278"/>
      <c r="AA180" s="278"/>
      <c r="AB180" s="278"/>
      <c r="AC180" s="278"/>
      <c r="AD180" s="278"/>
      <c r="AE180" s="278"/>
      <c r="AF180" s="278"/>
      <c r="AG180" s="278"/>
      <c r="AH180" s="278"/>
      <c r="AI180" s="278"/>
      <c r="AJ180" s="278"/>
      <c r="AK180" s="278"/>
      <c r="AL180" s="278"/>
      <c r="AM180" s="278"/>
      <c r="AN180" s="278"/>
      <c r="AO180" s="278"/>
      <c r="AP180" s="278"/>
      <c r="AQ180" s="278"/>
      <c r="AR180" s="278"/>
      <c r="AS180" s="278"/>
      <c r="AT180" s="278"/>
      <c r="AU180" s="278"/>
      <c r="AV180" s="278"/>
      <c r="AW180" s="278"/>
      <c r="AX180" s="278"/>
      <c r="AY180" s="278"/>
      <c r="AZ180" s="278"/>
      <c r="BA180" s="278"/>
      <c r="BB180" s="278"/>
      <c r="BC180" s="278"/>
      <c r="BD180" s="278"/>
      <c r="BE180" s="278"/>
      <c r="BF180" s="278"/>
      <c r="BG180" s="278"/>
      <c r="BH180" s="278"/>
      <c r="BI180" s="278"/>
      <c r="BJ180" s="278"/>
      <c r="BK180" s="278"/>
      <c r="BL180" s="278"/>
      <c r="BM180" s="278"/>
      <c r="BN180" s="278"/>
      <c r="BO180" s="278"/>
      <c r="BP180" s="278"/>
      <c r="BQ180" s="278"/>
      <c r="BR180" s="278"/>
      <c r="BS180" s="278"/>
      <c r="BT180" s="278"/>
      <c r="BU180" s="278"/>
      <c r="BV180" s="278"/>
      <c r="BW180" s="278"/>
      <c r="BX180" s="278"/>
      <c r="BY180" s="278"/>
      <c r="BZ180" s="278"/>
      <c r="CA180" s="278"/>
      <c r="CB180" s="278"/>
      <c r="CC180" s="278"/>
      <c r="CD180" s="278"/>
      <c r="CE180" s="278"/>
      <c r="CF180" s="278"/>
      <c r="CG180" s="278"/>
      <c r="CH180" s="278"/>
      <c r="CI180" s="278"/>
      <c r="CJ180" s="278"/>
      <c r="CK180" s="278"/>
      <c r="CL180" s="278"/>
      <c r="CM180" s="278"/>
      <c r="CN180" s="278"/>
      <c r="CO180" s="278"/>
      <c r="CP180" s="278"/>
      <c r="CQ180" s="278"/>
      <c r="CR180" s="278"/>
      <c r="CS180" s="278"/>
      <c r="CT180" s="278"/>
      <c r="CU180" s="278"/>
      <c r="CV180" s="278"/>
      <c r="CW180" s="278"/>
      <c r="CX180" s="278"/>
      <c r="CY180" s="278"/>
      <c r="CZ180" s="278"/>
      <c r="DA180" s="278"/>
      <c r="DB180" s="278"/>
      <c r="DC180" s="278"/>
      <c r="DD180" s="278"/>
      <c r="DE180" s="278"/>
      <c r="DF180" s="278"/>
      <c r="DG180" s="278"/>
      <c r="DH180" s="278"/>
      <c r="DI180" s="278"/>
      <c r="DJ180" s="278"/>
      <c r="DK180" s="278"/>
      <c r="DL180" s="278"/>
      <c r="DM180" s="278"/>
      <c r="DN180" s="278"/>
      <c r="DO180" s="278"/>
      <c r="DP180" s="278"/>
      <c r="DQ180" s="278"/>
      <c r="DR180" s="278"/>
      <c r="DS180" s="278"/>
      <c r="DT180" s="278"/>
      <c r="DU180" s="278"/>
      <c r="DV180" s="278"/>
      <c r="DW180" s="278"/>
      <c r="DX180" s="278"/>
      <c r="DY180" s="278"/>
      <c r="DZ180" s="278"/>
      <c r="EA180" s="278"/>
      <c r="EB180" s="278"/>
      <c r="EC180" s="278"/>
      <c r="ED180" s="278"/>
      <c r="EE180" s="278"/>
      <c r="EF180" s="278"/>
      <c r="EG180" s="278"/>
      <c r="EH180" s="278"/>
      <c r="EI180" s="278"/>
      <c r="EJ180" s="278"/>
      <c r="EK180" s="278"/>
      <c r="EL180" s="278"/>
      <c r="EM180" s="278"/>
      <c r="EN180" s="278"/>
      <c r="EO180" s="278"/>
      <c r="EP180" s="278"/>
      <c r="EQ180" s="278"/>
      <c r="ER180" s="278"/>
      <c r="ES180" s="278"/>
      <c r="ET180" s="278"/>
      <c r="EU180" s="278"/>
      <c r="EV180" s="278"/>
      <c r="EW180" s="278"/>
      <c r="EX180" s="278"/>
      <c r="EY180" s="278"/>
      <c r="EZ180" s="278"/>
      <c r="FA180" s="278"/>
      <c r="FB180" s="278"/>
      <c r="FC180" s="278"/>
      <c r="FD180" s="278"/>
      <c r="FE180" s="278"/>
      <c r="FF180" s="278"/>
      <c r="FG180" s="278"/>
      <c r="FH180" s="278"/>
      <c r="FI180" s="278"/>
      <c r="FJ180" s="278"/>
      <c r="FK180" s="278"/>
      <c r="FL180" s="278"/>
      <c r="FM180" s="278"/>
      <c r="FN180" s="278"/>
      <c r="FO180" s="278"/>
      <c r="FP180" s="278"/>
      <c r="FQ180" s="278"/>
      <c r="FR180" s="278"/>
      <c r="FS180" s="278"/>
      <c r="FT180" s="278"/>
      <c r="FU180" s="278"/>
      <c r="FV180" s="278"/>
      <c r="FW180" s="278"/>
      <c r="FX180" s="278"/>
      <c r="FY180" s="278"/>
      <c r="FZ180" s="278"/>
      <c r="GA180" s="278"/>
      <c r="GB180" s="278"/>
      <c r="GC180" s="278"/>
      <c r="GD180" s="278"/>
      <c r="GE180" s="278"/>
      <c r="GF180" s="278"/>
      <c r="GG180" s="278"/>
      <c r="GH180" s="278"/>
      <c r="GI180" s="278"/>
      <c r="GJ180" s="278"/>
      <c r="GK180" s="278"/>
      <c r="GL180" s="278"/>
      <c r="GM180" s="278"/>
      <c r="GN180" s="278"/>
      <c r="GO180" s="278"/>
      <c r="GP180" s="278"/>
      <c r="GQ180" s="278"/>
      <c r="GR180" s="278"/>
      <c r="GS180" s="278"/>
      <c r="GT180" s="278"/>
      <c r="GU180" s="278"/>
      <c r="GV180" s="278"/>
      <c r="GW180" s="278"/>
      <c r="GX180" s="278"/>
      <c r="GY180" s="278"/>
      <c r="GZ180" s="278"/>
      <c r="HA180" s="278"/>
      <c r="HB180" s="278"/>
      <c r="HC180" s="278"/>
      <c r="HD180" s="278"/>
      <c r="HE180" s="278"/>
      <c r="HF180" s="278"/>
      <c r="HG180" s="278"/>
      <c r="HH180" s="278"/>
      <c r="HI180" s="278"/>
      <c r="HJ180" s="278"/>
      <c r="HK180" s="278"/>
      <c r="HL180" s="278"/>
      <c r="HM180" s="278"/>
      <c r="HN180" s="278"/>
      <c r="HO180" s="278"/>
      <c r="HP180" s="278"/>
      <c r="HQ180" s="278"/>
      <c r="HR180" s="278"/>
      <c r="HS180" s="278"/>
      <c r="HT180" s="278"/>
      <c r="HU180" s="278"/>
      <c r="HV180" s="278"/>
      <c r="HW180" s="278"/>
      <c r="HX180" s="278"/>
      <c r="HY180" s="278"/>
      <c r="HZ180" s="278"/>
      <c r="IA180" s="278"/>
      <c r="IB180" s="278"/>
      <c r="IC180" s="278"/>
      <c r="ID180" s="278"/>
      <c r="IE180" s="278"/>
      <c r="IF180" s="278"/>
      <c r="IG180" s="278"/>
      <c r="IH180" s="278"/>
      <c r="II180" s="278"/>
      <c r="IJ180" s="278"/>
      <c r="IK180" s="278"/>
      <c r="IL180" s="278"/>
      <c r="IM180" s="278"/>
      <c r="IN180" s="278"/>
      <c r="IO180" s="278"/>
      <c r="IP180" s="278"/>
      <c r="IQ180" s="278"/>
      <c r="IR180" s="278"/>
      <c r="IS180" s="278"/>
      <c r="IT180" s="278"/>
      <c r="IU180" s="278"/>
      <c r="IV180" s="278"/>
    </row>
    <row r="181" spans="1:256" x14ac:dyDescent="0.25">
      <c r="J181" s="278"/>
      <c r="K181" s="278"/>
      <c r="L181" s="278"/>
      <c r="M181" s="278"/>
      <c r="N181" s="278"/>
      <c r="O181" s="278"/>
      <c r="P181" s="278"/>
      <c r="Q181" s="278"/>
      <c r="R181" s="278"/>
      <c r="S181" s="278"/>
      <c r="T181" s="278"/>
      <c r="U181" s="278"/>
      <c r="V181" s="278"/>
      <c r="W181" s="278"/>
      <c r="X181" s="278"/>
      <c r="Y181" s="278"/>
      <c r="Z181" s="278"/>
      <c r="AA181" s="278"/>
      <c r="AB181" s="278"/>
      <c r="AC181" s="278"/>
      <c r="AD181" s="278"/>
      <c r="AE181" s="278"/>
      <c r="AF181" s="278"/>
      <c r="AG181" s="278"/>
      <c r="AH181" s="278"/>
      <c r="AI181" s="278"/>
      <c r="AJ181" s="278"/>
      <c r="AK181" s="278"/>
      <c r="AL181" s="278"/>
      <c r="AM181" s="278"/>
      <c r="AN181" s="278"/>
      <c r="AO181" s="278"/>
      <c r="AP181" s="278"/>
      <c r="AQ181" s="278"/>
      <c r="AR181" s="278"/>
      <c r="AS181" s="278"/>
      <c r="AT181" s="278"/>
      <c r="AU181" s="278"/>
      <c r="AV181" s="278"/>
      <c r="AW181" s="278"/>
      <c r="AX181" s="278"/>
      <c r="AY181" s="278"/>
      <c r="AZ181" s="278"/>
      <c r="BA181" s="278"/>
      <c r="BB181" s="278"/>
      <c r="BC181" s="278"/>
      <c r="BD181" s="278"/>
      <c r="BE181" s="278"/>
      <c r="BF181" s="278"/>
      <c r="BG181" s="278"/>
      <c r="BH181" s="278"/>
      <c r="BI181" s="278"/>
      <c r="BJ181" s="278"/>
      <c r="BK181" s="278"/>
      <c r="BL181" s="278"/>
      <c r="BM181" s="278"/>
      <c r="BN181" s="278"/>
      <c r="BO181" s="278"/>
      <c r="BP181" s="278"/>
      <c r="BQ181" s="278"/>
      <c r="BR181" s="278"/>
      <c r="BS181" s="278"/>
      <c r="BT181" s="278"/>
      <c r="BU181" s="278"/>
      <c r="BV181" s="278"/>
      <c r="BW181" s="278"/>
      <c r="BX181" s="278"/>
      <c r="BY181" s="278"/>
      <c r="BZ181" s="278"/>
      <c r="CA181" s="278"/>
      <c r="CB181" s="278"/>
      <c r="CC181" s="278"/>
      <c r="CD181" s="278"/>
      <c r="CE181" s="278"/>
      <c r="CF181" s="278"/>
      <c r="CG181" s="278"/>
      <c r="CH181" s="278"/>
      <c r="CI181" s="278"/>
      <c r="CJ181" s="278"/>
      <c r="CK181" s="278"/>
      <c r="CL181" s="278"/>
      <c r="CM181" s="278"/>
      <c r="CN181" s="278"/>
      <c r="CO181" s="278"/>
      <c r="CP181" s="278"/>
      <c r="CQ181" s="278"/>
      <c r="CR181" s="278"/>
      <c r="CS181" s="278"/>
      <c r="CT181" s="278"/>
      <c r="CU181" s="278"/>
      <c r="CV181" s="278"/>
      <c r="CW181" s="278"/>
      <c r="CX181" s="278"/>
      <c r="CY181" s="278"/>
      <c r="CZ181" s="278"/>
      <c r="DA181" s="278"/>
      <c r="DB181" s="278"/>
      <c r="DC181" s="278"/>
      <c r="DD181" s="278"/>
      <c r="DE181" s="278"/>
      <c r="DF181" s="278"/>
      <c r="DG181" s="278"/>
      <c r="DH181" s="278"/>
      <c r="DI181" s="278"/>
      <c r="DJ181" s="278"/>
      <c r="DK181" s="278"/>
      <c r="DL181" s="278"/>
      <c r="DM181" s="278"/>
      <c r="DN181" s="278"/>
      <c r="DO181" s="278"/>
      <c r="DP181" s="278"/>
      <c r="DQ181" s="278"/>
      <c r="DR181" s="278"/>
      <c r="DS181" s="278"/>
      <c r="DT181" s="278"/>
      <c r="DU181" s="278"/>
      <c r="DV181" s="278"/>
      <c r="DW181" s="278"/>
      <c r="DX181" s="278"/>
      <c r="DY181" s="278"/>
      <c r="DZ181" s="278"/>
      <c r="EA181" s="278"/>
      <c r="EB181" s="278"/>
      <c r="EC181" s="278"/>
      <c r="ED181" s="278"/>
      <c r="EE181" s="278"/>
      <c r="EF181" s="278"/>
      <c r="EG181" s="278"/>
      <c r="EH181" s="278"/>
      <c r="EI181" s="278"/>
      <c r="EJ181" s="278"/>
      <c r="EK181" s="278"/>
      <c r="EL181" s="278"/>
      <c r="EM181" s="278"/>
      <c r="EN181" s="278"/>
      <c r="EO181" s="278"/>
      <c r="EP181" s="278"/>
      <c r="EQ181" s="278"/>
      <c r="ER181" s="278"/>
      <c r="ES181" s="278"/>
      <c r="ET181" s="278"/>
      <c r="EU181" s="278"/>
      <c r="EV181" s="278"/>
      <c r="EW181" s="278"/>
      <c r="EX181" s="278"/>
      <c r="EY181" s="278"/>
      <c r="EZ181" s="278"/>
      <c r="FA181" s="278"/>
      <c r="FB181" s="278"/>
      <c r="FC181" s="278"/>
      <c r="FD181" s="278"/>
      <c r="FE181" s="278"/>
      <c r="FF181" s="278"/>
      <c r="FG181" s="278"/>
      <c r="FH181" s="278"/>
      <c r="FI181" s="278"/>
      <c r="FJ181" s="278"/>
      <c r="FK181" s="278"/>
      <c r="FL181" s="278"/>
      <c r="FM181" s="278"/>
      <c r="FN181" s="278"/>
      <c r="FO181" s="278"/>
      <c r="FP181" s="278"/>
      <c r="FQ181" s="278"/>
      <c r="FR181" s="278"/>
      <c r="FS181" s="278"/>
      <c r="FT181" s="278"/>
      <c r="FU181" s="278"/>
      <c r="FV181" s="278"/>
      <c r="FW181" s="278"/>
      <c r="FX181" s="278"/>
      <c r="FY181" s="278"/>
      <c r="FZ181" s="278"/>
      <c r="GA181" s="278"/>
      <c r="GB181" s="278"/>
      <c r="GC181" s="278"/>
      <c r="GD181" s="278"/>
      <c r="GE181" s="278"/>
      <c r="GF181" s="278"/>
      <c r="GG181" s="278"/>
      <c r="GH181" s="278"/>
      <c r="GI181" s="278"/>
      <c r="GJ181" s="278"/>
      <c r="GK181" s="278"/>
      <c r="GL181" s="278"/>
      <c r="GM181" s="278"/>
      <c r="GN181" s="278"/>
      <c r="GO181" s="278"/>
      <c r="GP181" s="278"/>
      <c r="GQ181" s="278"/>
      <c r="GR181" s="278"/>
      <c r="GS181" s="278"/>
      <c r="GT181" s="278"/>
      <c r="GU181" s="278"/>
      <c r="GV181" s="278"/>
      <c r="GW181" s="278"/>
      <c r="GX181" s="278"/>
      <c r="GY181" s="278"/>
      <c r="GZ181" s="278"/>
      <c r="HA181" s="278"/>
      <c r="HB181" s="278"/>
      <c r="HC181" s="278"/>
      <c r="HD181" s="278"/>
      <c r="HE181" s="278"/>
      <c r="HF181" s="278"/>
      <c r="HG181" s="278"/>
      <c r="HH181" s="278"/>
      <c r="HI181" s="278"/>
      <c r="HJ181" s="278"/>
      <c r="HK181" s="278"/>
      <c r="HL181" s="278"/>
      <c r="HM181" s="278"/>
      <c r="HN181" s="278"/>
      <c r="HO181" s="278"/>
      <c r="HP181" s="278"/>
      <c r="HQ181" s="278"/>
      <c r="HR181" s="278"/>
      <c r="HS181" s="278"/>
      <c r="HT181" s="278"/>
      <c r="HU181" s="278"/>
      <c r="HV181" s="278"/>
      <c r="HW181" s="278"/>
      <c r="HX181" s="278"/>
      <c r="HY181" s="278"/>
      <c r="HZ181" s="278"/>
      <c r="IA181" s="278"/>
      <c r="IB181" s="278"/>
      <c r="IC181" s="278"/>
      <c r="ID181" s="278"/>
      <c r="IE181" s="278"/>
      <c r="IF181" s="278"/>
      <c r="IG181" s="278"/>
      <c r="IH181" s="278"/>
      <c r="II181" s="278"/>
      <c r="IJ181" s="278"/>
      <c r="IK181" s="278"/>
      <c r="IL181" s="278"/>
      <c r="IM181" s="278"/>
      <c r="IN181" s="278"/>
      <c r="IO181" s="278"/>
      <c r="IP181" s="278"/>
      <c r="IQ181" s="278"/>
      <c r="IR181" s="278"/>
      <c r="IS181" s="278"/>
      <c r="IT181" s="278"/>
      <c r="IU181" s="278"/>
      <c r="IV181" s="278"/>
    </row>
    <row r="182" spans="1:256" x14ac:dyDescent="0.25">
      <c r="J182" s="278"/>
      <c r="K182" s="278"/>
      <c r="L182" s="278"/>
      <c r="M182" s="278"/>
      <c r="N182" s="278"/>
      <c r="O182" s="278"/>
      <c r="P182" s="278"/>
      <c r="Q182" s="278"/>
      <c r="R182" s="278"/>
      <c r="S182" s="278"/>
      <c r="T182" s="278"/>
      <c r="U182" s="278"/>
      <c r="V182" s="278"/>
      <c r="W182" s="278"/>
      <c r="X182" s="278"/>
      <c r="Y182" s="278"/>
      <c r="Z182" s="278"/>
      <c r="AA182" s="278"/>
      <c r="AB182" s="278"/>
      <c r="AC182" s="278"/>
      <c r="AD182" s="278"/>
      <c r="AE182" s="278"/>
      <c r="AF182" s="278"/>
      <c r="AG182" s="278"/>
      <c r="AH182" s="278"/>
      <c r="AI182" s="278"/>
      <c r="AJ182" s="278"/>
      <c r="AK182" s="278"/>
      <c r="AL182" s="278"/>
      <c r="AM182" s="278"/>
      <c r="AN182" s="278"/>
      <c r="AO182" s="278"/>
      <c r="AP182" s="278"/>
      <c r="AQ182" s="278"/>
      <c r="AR182" s="278"/>
      <c r="AS182" s="278"/>
      <c r="AT182" s="278"/>
      <c r="AU182" s="278"/>
      <c r="AV182" s="278"/>
      <c r="AW182" s="278"/>
      <c r="AX182" s="278"/>
      <c r="AY182" s="278"/>
      <c r="AZ182" s="278"/>
      <c r="BA182" s="278"/>
      <c r="BB182" s="278"/>
      <c r="BC182" s="278"/>
      <c r="BD182" s="278"/>
      <c r="BE182" s="278"/>
      <c r="BF182" s="278"/>
      <c r="BG182" s="278"/>
      <c r="BH182" s="278"/>
      <c r="BI182" s="278"/>
      <c r="BJ182" s="278"/>
      <c r="BK182" s="278"/>
      <c r="BL182" s="278"/>
      <c r="BM182" s="278"/>
      <c r="BN182" s="278"/>
      <c r="BO182" s="278"/>
      <c r="BP182" s="278"/>
      <c r="BQ182" s="278"/>
      <c r="BR182" s="278"/>
      <c r="BS182" s="278"/>
      <c r="BT182" s="278"/>
      <c r="BU182" s="278"/>
      <c r="BV182" s="278"/>
      <c r="BW182" s="278"/>
      <c r="BX182" s="278"/>
      <c r="BY182" s="278"/>
      <c r="BZ182" s="278"/>
      <c r="CA182" s="278"/>
      <c r="CB182" s="278"/>
      <c r="CC182" s="278"/>
      <c r="CD182" s="278"/>
      <c r="CE182" s="278"/>
      <c r="CF182" s="278"/>
      <c r="CG182" s="278"/>
      <c r="CH182" s="278"/>
      <c r="CI182" s="278"/>
      <c r="CJ182" s="278"/>
      <c r="CK182" s="278"/>
      <c r="CL182" s="278"/>
      <c r="CM182" s="278"/>
      <c r="CN182" s="278"/>
      <c r="CO182" s="278"/>
      <c r="CP182" s="278"/>
      <c r="CQ182" s="278"/>
      <c r="CR182" s="278"/>
      <c r="CS182" s="278"/>
      <c r="CT182" s="278"/>
      <c r="CU182" s="278"/>
      <c r="CV182" s="278"/>
      <c r="CW182" s="278"/>
      <c r="CX182" s="278"/>
      <c r="CY182" s="278"/>
      <c r="CZ182" s="278"/>
      <c r="DA182" s="278"/>
      <c r="DB182" s="278"/>
      <c r="DC182" s="278"/>
      <c r="DD182" s="278"/>
      <c r="DE182" s="278"/>
      <c r="DF182" s="278"/>
      <c r="DG182" s="278"/>
      <c r="DH182" s="278"/>
      <c r="DI182" s="278"/>
      <c r="DJ182" s="278"/>
      <c r="DK182" s="278"/>
      <c r="DL182" s="278"/>
      <c r="DM182" s="278"/>
      <c r="DN182" s="278"/>
      <c r="DO182" s="278"/>
      <c r="DP182" s="278"/>
      <c r="DQ182" s="278"/>
      <c r="DR182" s="278"/>
      <c r="DS182" s="278"/>
      <c r="DT182" s="278"/>
      <c r="DU182" s="278"/>
      <c r="DV182" s="278"/>
      <c r="DW182" s="278"/>
      <c r="DX182" s="278"/>
      <c r="DY182" s="278"/>
      <c r="DZ182" s="278"/>
      <c r="EA182" s="278"/>
      <c r="EB182" s="278"/>
      <c r="EC182" s="278"/>
      <c r="ED182" s="278"/>
      <c r="EE182" s="278"/>
      <c r="EF182" s="278"/>
      <c r="EG182" s="278"/>
      <c r="EH182" s="278"/>
      <c r="EI182" s="278"/>
      <c r="EJ182" s="278"/>
      <c r="EK182" s="278"/>
      <c r="EL182" s="278"/>
      <c r="EM182" s="278"/>
      <c r="EN182" s="278"/>
      <c r="EO182" s="278"/>
      <c r="EP182" s="278"/>
      <c r="EQ182" s="278"/>
      <c r="ER182" s="278"/>
      <c r="ES182" s="278"/>
      <c r="ET182" s="278"/>
      <c r="EU182" s="278"/>
      <c r="EV182" s="278"/>
      <c r="EW182" s="278"/>
      <c r="EX182" s="278"/>
      <c r="EY182" s="278"/>
      <c r="EZ182" s="278"/>
      <c r="FA182" s="278"/>
      <c r="FB182" s="278"/>
      <c r="FC182" s="278"/>
      <c r="FD182" s="278"/>
      <c r="FE182" s="278"/>
      <c r="FF182" s="278"/>
      <c r="FG182" s="278"/>
      <c r="FH182" s="278"/>
      <c r="FI182" s="278"/>
      <c r="FJ182" s="278"/>
      <c r="FK182" s="278"/>
      <c r="FL182" s="278"/>
      <c r="FM182" s="278"/>
      <c r="FN182" s="278"/>
      <c r="FO182" s="278"/>
      <c r="FP182" s="278"/>
      <c r="FQ182" s="278"/>
      <c r="FR182" s="278"/>
      <c r="FS182" s="278"/>
      <c r="FT182" s="278"/>
      <c r="FU182" s="278"/>
      <c r="FV182" s="278"/>
      <c r="FW182" s="278"/>
      <c r="FX182" s="278"/>
      <c r="FY182" s="278"/>
      <c r="FZ182" s="278"/>
      <c r="GA182" s="278"/>
      <c r="GB182" s="278"/>
      <c r="GC182" s="278"/>
      <c r="GD182" s="278"/>
      <c r="GE182" s="278"/>
      <c r="GF182" s="278"/>
      <c r="GG182" s="278"/>
      <c r="GH182" s="278"/>
      <c r="GI182" s="278"/>
      <c r="GJ182" s="278"/>
      <c r="GK182" s="278"/>
      <c r="GL182" s="278"/>
      <c r="GM182" s="278"/>
      <c r="GN182" s="278"/>
      <c r="GO182" s="278"/>
      <c r="GP182" s="278"/>
      <c r="GQ182" s="278"/>
      <c r="GR182" s="278"/>
      <c r="GS182" s="278"/>
      <c r="GT182" s="278"/>
      <c r="GU182" s="278"/>
      <c r="GV182" s="278"/>
      <c r="GW182" s="278"/>
      <c r="GX182" s="278"/>
      <c r="GY182" s="278"/>
      <c r="GZ182" s="278"/>
      <c r="HA182" s="278"/>
      <c r="HB182" s="278"/>
      <c r="HC182" s="278"/>
      <c r="HD182" s="278"/>
      <c r="HE182" s="278"/>
      <c r="HF182" s="278"/>
      <c r="HG182" s="278"/>
      <c r="HH182" s="278"/>
      <c r="HI182" s="278"/>
      <c r="HJ182" s="278"/>
      <c r="HK182" s="278"/>
      <c r="HL182" s="278"/>
      <c r="HM182" s="278"/>
      <c r="HN182" s="278"/>
      <c r="HO182" s="278"/>
      <c r="HP182" s="278"/>
      <c r="HQ182" s="278"/>
      <c r="HR182" s="278"/>
      <c r="HS182" s="278"/>
      <c r="HT182" s="278"/>
      <c r="HU182" s="278"/>
      <c r="HV182" s="278"/>
      <c r="HW182" s="278"/>
      <c r="HX182" s="278"/>
      <c r="HY182" s="278"/>
      <c r="HZ182" s="278"/>
      <c r="IA182" s="278"/>
      <c r="IB182" s="278"/>
      <c r="IC182" s="278"/>
      <c r="ID182" s="278"/>
      <c r="IE182" s="278"/>
      <c r="IF182" s="278"/>
      <c r="IG182" s="278"/>
      <c r="IH182" s="278"/>
      <c r="II182" s="278"/>
      <c r="IJ182" s="278"/>
      <c r="IK182" s="278"/>
      <c r="IL182" s="278"/>
      <c r="IM182" s="278"/>
      <c r="IN182" s="278"/>
      <c r="IO182" s="278"/>
      <c r="IP182" s="278"/>
      <c r="IQ182" s="278"/>
      <c r="IR182" s="278"/>
      <c r="IS182" s="278"/>
      <c r="IT182" s="278"/>
      <c r="IU182" s="278"/>
      <c r="IV182" s="278"/>
    </row>
    <row r="183" spans="1:256" x14ac:dyDescent="0.25">
      <c r="J183" s="278"/>
      <c r="K183" s="278"/>
      <c r="L183" s="278"/>
      <c r="M183" s="278"/>
      <c r="N183" s="278"/>
      <c r="O183" s="278"/>
      <c r="P183" s="278"/>
      <c r="Q183" s="278"/>
      <c r="R183" s="278"/>
      <c r="S183" s="278"/>
      <c r="T183" s="278"/>
      <c r="U183" s="278"/>
      <c r="V183" s="278"/>
      <c r="W183" s="278"/>
      <c r="X183" s="278"/>
      <c r="Y183" s="278"/>
      <c r="Z183" s="278"/>
      <c r="AA183" s="278"/>
      <c r="AB183" s="278"/>
      <c r="AC183" s="278"/>
      <c r="AD183" s="278"/>
      <c r="AE183" s="278"/>
      <c r="AF183" s="278"/>
      <c r="AG183" s="278"/>
      <c r="AH183" s="278"/>
      <c r="AI183" s="278"/>
      <c r="AJ183" s="278"/>
      <c r="AK183" s="278"/>
      <c r="AL183" s="278"/>
      <c r="AM183" s="278"/>
      <c r="AN183" s="278"/>
      <c r="AO183" s="278"/>
      <c r="AP183" s="278"/>
      <c r="AQ183" s="278"/>
      <c r="AR183" s="278"/>
      <c r="AS183" s="278"/>
      <c r="AT183" s="278"/>
      <c r="AU183" s="278"/>
      <c r="AV183" s="278"/>
      <c r="AW183" s="278"/>
      <c r="AX183" s="278"/>
      <c r="AY183" s="278"/>
      <c r="AZ183" s="278"/>
      <c r="BA183" s="278"/>
      <c r="BB183" s="278"/>
      <c r="BC183" s="278"/>
      <c r="BD183" s="278"/>
      <c r="BE183" s="278"/>
      <c r="BF183" s="278"/>
      <c r="BG183" s="278"/>
      <c r="BH183" s="278"/>
      <c r="BI183" s="278"/>
      <c r="BJ183" s="278"/>
      <c r="BK183" s="278"/>
      <c r="BL183" s="278"/>
      <c r="BM183" s="278"/>
      <c r="BN183" s="278"/>
      <c r="BO183" s="278"/>
      <c r="BP183" s="278"/>
      <c r="BQ183" s="278"/>
      <c r="BR183" s="278"/>
      <c r="BS183" s="278"/>
      <c r="BT183" s="278"/>
      <c r="BU183" s="278"/>
      <c r="BV183" s="278"/>
      <c r="BW183" s="278"/>
      <c r="BX183" s="278"/>
      <c r="BY183" s="278"/>
      <c r="BZ183" s="278"/>
      <c r="CA183" s="278"/>
      <c r="CB183" s="278"/>
      <c r="CC183" s="278"/>
      <c r="CD183" s="278"/>
      <c r="CE183" s="278"/>
      <c r="CF183" s="278"/>
      <c r="CG183" s="278"/>
      <c r="CH183" s="278"/>
      <c r="CI183" s="278"/>
      <c r="CJ183" s="278"/>
      <c r="CK183" s="278"/>
      <c r="CL183" s="278"/>
      <c r="CM183" s="278"/>
      <c r="CN183" s="278"/>
      <c r="CO183" s="278"/>
      <c r="CP183" s="278"/>
      <c r="CQ183" s="278"/>
      <c r="CR183" s="278"/>
      <c r="CS183" s="278"/>
      <c r="CT183" s="278"/>
      <c r="CU183" s="278"/>
      <c r="CV183" s="278"/>
      <c r="CW183" s="278"/>
      <c r="CX183" s="278"/>
      <c r="CY183" s="278"/>
      <c r="CZ183" s="278"/>
      <c r="DA183" s="278"/>
      <c r="DB183" s="278"/>
      <c r="DC183" s="278"/>
      <c r="DD183" s="278"/>
      <c r="DE183" s="278"/>
      <c r="DF183" s="278"/>
      <c r="DG183" s="278"/>
      <c r="DH183" s="278"/>
      <c r="DI183" s="278"/>
      <c r="DJ183" s="278"/>
      <c r="DK183" s="278"/>
      <c r="DL183" s="278"/>
      <c r="DM183" s="278"/>
      <c r="DN183" s="278"/>
      <c r="DO183" s="278"/>
      <c r="DP183" s="278"/>
      <c r="DQ183" s="278"/>
      <c r="DR183" s="278"/>
      <c r="DS183" s="278"/>
      <c r="DT183" s="278"/>
      <c r="DU183" s="278"/>
      <c r="DV183" s="278"/>
      <c r="DW183" s="278"/>
      <c r="DX183" s="278"/>
      <c r="DY183" s="278"/>
      <c r="DZ183" s="278"/>
      <c r="EA183" s="278"/>
      <c r="EB183" s="278"/>
      <c r="EC183" s="278"/>
      <c r="ED183" s="278"/>
      <c r="EE183" s="278"/>
      <c r="EF183" s="278"/>
      <c r="EG183" s="278"/>
      <c r="EH183" s="278"/>
      <c r="EI183" s="278"/>
      <c r="EJ183" s="278"/>
      <c r="EK183" s="278"/>
      <c r="EL183" s="278"/>
      <c r="EM183" s="278"/>
      <c r="EN183" s="278"/>
      <c r="EO183" s="278"/>
      <c r="EP183" s="278"/>
      <c r="EQ183" s="278"/>
      <c r="ER183" s="278"/>
      <c r="ES183" s="278"/>
      <c r="ET183" s="278"/>
      <c r="EU183" s="278"/>
      <c r="EV183" s="278"/>
      <c r="EW183" s="278"/>
      <c r="EX183" s="278"/>
      <c r="EY183" s="278"/>
      <c r="EZ183" s="278"/>
      <c r="FA183" s="278"/>
      <c r="FB183" s="278"/>
      <c r="FC183" s="278"/>
      <c r="FD183" s="278"/>
      <c r="FE183" s="278"/>
      <c r="FF183" s="278"/>
      <c r="FG183" s="278"/>
      <c r="FH183" s="278"/>
      <c r="FI183" s="278"/>
      <c r="FJ183" s="278"/>
      <c r="FK183" s="278"/>
      <c r="FL183" s="278"/>
      <c r="FM183" s="278"/>
      <c r="FN183" s="278"/>
      <c r="FO183" s="278"/>
      <c r="FP183" s="278"/>
      <c r="FQ183" s="278"/>
      <c r="FR183" s="278"/>
      <c r="FS183" s="278"/>
      <c r="FT183" s="278"/>
      <c r="FU183" s="278"/>
      <c r="FV183" s="278"/>
      <c r="FW183" s="278"/>
      <c r="FX183" s="278"/>
      <c r="FY183" s="278"/>
      <c r="FZ183" s="278"/>
      <c r="GA183" s="278"/>
      <c r="GB183" s="278"/>
      <c r="GC183" s="278"/>
      <c r="GD183" s="278"/>
      <c r="GE183" s="278"/>
      <c r="GF183" s="278"/>
      <c r="GG183" s="278"/>
      <c r="GH183" s="278"/>
      <c r="GI183" s="278"/>
      <c r="GJ183" s="278"/>
      <c r="GK183" s="278"/>
      <c r="GL183" s="278"/>
      <c r="GM183" s="278"/>
      <c r="GN183" s="278"/>
      <c r="GO183" s="278"/>
      <c r="GP183" s="278"/>
      <c r="GQ183" s="278"/>
      <c r="GR183" s="278"/>
      <c r="GS183" s="278"/>
      <c r="GT183" s="278"/>
      <c r="GU183" s="278"/>
      <c r="GV183" s="278"/>
      <c r="GW183" s="278"/>
      <c r="GX183" s="278"/>
      <c r="GY183" s="278"/>
      <c r="GZ183" s="278"/>
      <c r="HA183" s="278"/>
      <c r="HB183" s="278"/>
      <c r="HC183" s="278"/>
      <c r="HD183" s="278"/>
      <c r="HE183" s="278"/>
      <c r="HF183" s="278"/>
      <c r="HG183" s="278"/>
      <c r="HH183" s="278"/>
      <c r="HI183" s="278"/>
      <c r="HJ183" s="278"/>
      <c r="HK183" s="278"/>
      <c r="HL183" s="278"/>
      <c r="HM183" s="278"/>
      <c r="HN183" s="278"/>
      <c r="HO183" s="278"/>
      <c r="HP183" s="278"/>
      <c r="HQ183" s="278"/>
      <c r="HR183" s="278"/>
      <c r="HS183" s="278"/>
      <c r="HT183" s="278"/>
      <c r="HU183" s="278"/>
      <c r="HV183" s="278"/>
      <c r="HW183" s="278"/>
      <c r="HX183" s="278"/>
      <c r="HY183" s="278"/>
      <c r="HZ183" s="278"/>
      <c r="IA183" s="278"/>
      <c r="IB183" s="278"/>
      <c r="IC183" s="278"/>
      <c r="ID183" s="278"/>
      <c r="IE183" s="278"/>
      <c r="IF183" s="278"/>
      <c r="IG183" s="278"/>
      <c r="IH183" s="278"/>
      <c r="II183" s="278"/>
      <c r="IJ183" s="278"/>
      <c r="IK183" s="278"/>
      <c r="IL183" s="278"/>
      <c r="IM183" s="278"/>
      <c r="IN183" s="278"/>
      <c r="IO183" s="278"/>
      <c r="IP183" s="278"/>
      <c r="IQ183" s="278"/>
      <c r="IR183" s="278"/>
      <c r="IS183" s="278"/>
      <c r="IT183" s="278"/>
      <c r="IU183" s="278"/>
      <c r="IV183" s="278"/>
    </row>
    <row r="184" spans="1:256" x14ac:dyDescent="0.25">
      <c r="J184" s="278"/>
      <c r="K184" s="278"/>
      <c r="L184" s="278"/>
      <c r="M184" s="278"/>
      <c r="N184" s="278"/>
      <c r="O184" s="278"/>
      <c r="P184" s="278"/>
      <c r="Q184" s="278"/>
      <c r="R184" s="278"/>
      <c r="S184" s="278"/>
      <c r="T184" s="278"/>
      <c r="U184" s="278"/>
      <c r="V184" s="278"/>
      <c r="W184" s="278"/>
      <c r="X184" s="278"/>
      <c r="Y184" s="278"/>
      <c r="Z184" s="278"/>
      <c r="AA184" s="278"/>
      <c r="AB184" s="278"/>
      <c r="AC184" s="278"/>
      <c r="AD184" s="278"/>
      <c r="AE184" s="278"/>
      <c r="AF184" s="278"/>
      <c r="AG184" s="278"/>
      <c r="AH184" s="278"/>
      <c r="AI184" s="278"/>
      <c r="AJ184" s="278"/>
      <c r="AK184" s="278"/>
      <c r="AL184" s="278"/>
      <c r="AM184" s="278"/>
      <c r="AN184" s="278"/>
      <c r="AO184" s="278"/>
      <c r="AP184" s="278"/>
      <c r="AQ184" s="278"/>
      <c r="AR184" s="278"/>
      <c r="AS184" s="278"/>
      <c r="AT184" s="278"/>
      <c r="AU184" s="278"/>
      <c r="AV184" s="278"/>
      <c r="AW184" s="278"/>
      <c r="AX184" s="278"/>
      <c r="AY184" s="278"/>
      <c r="AZ184" s="278"/>
      <c r="BA184" s="278"/>
      <c r="BB184" s="278"/>
      <c r="BC184" s="278"/>
      <c r="BD184" s="278"/>
      <c r="BE184" s="278"/>
      <c r="BF184" s="278"/>
      <c r="BG184" s="278"/>
      <c r="BH184" s="278"/>
      <c r="BI184" s="278"/>
      <c r="BJ184" s="278"/>
      <c r="BK184" s="278"/>
      <c r="BL184" s="278"/>
      <c r="BM184" s="278"/>
      <c r="BN184" s="278"/>
      <c r="BO184" s="278"/>
      <c r="BP184" s="278"/>
      <c r="BQ184" s="278"/>
      <c r="BR184" s="278"/>
      <c r="BS184" s="278"/>
      <c r="BT184" s="278"/>
      <c r="BU184" s="278"/>
      <c r="BV184" s="278"/>
      <c r="BW184" s="278"/>
      <c r="BX184" s="278"/>
      <c r="BY184" s="278"/>
      <c r="BZ184" s="278"/>
      <c r="CA184" s="278"/>
      <c r="CB184" s="278"/>
      <c r="CC184" s="278"/>
      <c r="CD184" s="278"/>
      <c r="CE184" s="278"/>
      <c r="CF184" s="278"/>
      <c r="CG184" s="278"/>
      <c r="CH184" s="278"/>
      <c r="CI184" s="278"/>
      <c r="CJ184" s="278"/>
      <c r="CK184" s="278"/>
      <c r="CL184" s="278"/>
      <c r="CM184" s="278"/>
      <c r="CN184" s="278"/>
      <c r="CO184" s="278"/>
      <c r="CP184" s="278"/>
      <c r="CQ184" s="278"/>
      <c r="CR184" s="278"/>
      <c r="CS184" s="278"/>
      <c r="CT184" s="278"/>
      <c r="CU184" s="278"/>
      <c r="CV184" s="278"/>
      <c r="CW184" s="278"/>
      <c r="CX184" s="278"/>
      <c r="CY184" s="278"/>
      <c r="CZ184" s="278"/>
      <c r="DA184" s="278"/>
      <c r="DB184" s="278"/>
      <c r="DC184" s="278"/>
      <c r="DD184" s="278"/>
      <c r="DE184" s="278"/>
      <c r="DF184" s="278"/>
      <c r="DG184" s="278"/>
      <c r="DH184" s="278"/>
      <c r="DI184" s="278"/>
      <c r="DJ184" s="278"/>
      <c r="DK184" s="278"/>
      <c r="DL184" s="278"/>
      <c r="DM184" s="278"/>
      <c r="DN184" s="278"/>
      <c r="DO184" s="278"/>
      <c r="DP184" s="278"/>
      <c r="DQ184" s="278"/>
      <c r="DR184" s="278"/>
      <c r="DS184" s="278"/>
      <c r="DT184" s="278"/>
      <c r="DU184" s="278"/>
      <c r="DV184" s="278"/>
      <c r="DW184" s="278"/>
      <c r="DX184" s="278"/>
      <c r="DY184" s="278"/>
      <c r="DZ184" s="278"/>
      <c r="EA184" s="278"/>
      <c r="EB184" s="278"/>
      <c r="EC184" s="278"/>
      <c r="ED184" s="278"/>
      <c r="EE184" s="278"/>
      <c r="EF184" s="278"/>
      <c r="EG184" s="278"/>
      <c r="EH184" s="278"/>
      <c r="EI184" s="278"/>
      <c r="EJ184" s="278"/>
      <c r="EK184" s="278"/>
      <c r="EL184" s="278"/>
      <c r="EM184" s="278"/>
      <c r="EN184" s="278"/>
      <c r="EO184" s="278"/>
      <c r="EP184" s="278"/>
      <c r="EQ184" s="278"/>
      <c r="ER184" s="278"/>
      <c r="ES184" s="278"/>
      <c r="ET184" s="278"/>
      <c r="EU184" s="278"/>
      <c r="EV184" s="278"/>
      <c r="EW184" s="278"/>
      <c r="EX184" s="278"/>
      <c r="EY184" s="278"/>
      <c r="EZ184" s="278"/>
      <c r="FA184" s="278"/>
      <c r="FB184" s="278"/>
      <c r="FC184" s="278"/>
      <c r="FD184" s="278"/>
      <c r="FE184" s="278"/>
      <c r="FF184" s="278"/>
      <c r="FG184" s="278"/>
      <c r="FH184" s="278"/>
      <c r="FI184" s="278"/>
      <c r="FJ184" s="278"/>
      <c r="FK184" s="278"/>
      <c r="FL184" s="278"/>
      <c r="FM184" s="278"/>
      <c r="FN184" s="278"/>
      <c r="FO184" s="278"/>
      <c r="FP184" s="278"/>
      <c r="FQ184" s="278"/>
      <c r="FR184" s="278"/>
      <c r="FS184" s="278"/>
      <c r="FT184" s="278"/>
      <c r="FU184" s="278"/>
      <c r="FV184" s="278"/>
      <c r="FW184" s="278"/>
      <c r="FX184" s="278"/>
      <c r="FY184" s="278"/>
      <c r="FZ184" s="278"/>
      <c r="GA184" s="278"/>
      <c r="GB184" s="278"/>
      <c r="GC184" s="278"/>
      <c r="GD184" s="278"/>
      <c r="GE184" s="278"/>
      <c r="GF184" s="278"/>
      <c r="GG184" s="278"/>
      <c r="GH184" s="278"/>
      <c r="GI184" s="278"/>
      <c r="GJ184" s="278"/>
      <c r="GK184" s="278"/>
      <c r="GL184" s="278"/>
      <c r="GM184" s="278"/>
      <c r="GN184" s="278"/>
      <c r="GO184" s="278"/>
      <c r="GP184" s="278"/>
      <c r="GQ184" s="278"/>
      <c r="GR184" s="278"/>
      <c r="GS184" s="278"/>
      <c r="GT184" s="278"/>
      <c r="GU184" s="278"/>
      <c r="GV184" s="278"/>
      <c r="GW184" s="278"/>
      <c r="GX184" s="278"/>
      <c r="GY184" s="278"/>
      <c r="GZ184" s="278"/>
      <c r="HA184" s="278"/>
      <c r="HB184" s="278"/>
      <c r="HC184" s="278"/>
      <c r="HD184" s="278"/>
      <c r="HE184" s="278"/>
      <c r="HF184" s="278"/>
      <c r="HG184" s="278"/>
      <c r="HH184" s="278"/>
      <c r="HI184" s="278"/>
      <c r="HJ184" s="278"/>
      <c r="HK184" s="278"/>
      <c r="HL184" s="278"/>
      <c r="HM184" s="278"/>
      <c r="HN184" s="278"/>
      <c r="HO184" s="278"/>
      <c r="HP184" s="278"/>
      <c r="HQ184" s="278"/>
      <c r="HR184" s="278"/>
      <c r="HS184" s="278"/>
      <c r="HT184" s="278"/>
      <c r="HU184" s="278"/>
      <c r="HV184" s="278"/>
      <c r="HW184" s="278"/>
      <c r="HX184" s="278"/>
      <c r="HY184" s="278"/>
      <c r="HZ184" s="278"/>
      <c r="IA184" s="278"/>
      <c r="IB184" s="278"/>
      <c r="IC184" s="278"/>
      <c r="ID184" s="278"/>
      <c r="IE184" s="278"/>
      <c r="IF184" s="278"/>
      <c r="IG184" s="278"/>
      <c r="IH184" s="278"/>
      <c r="II184" s="278"/>
      <c r="IJ184" s="278"/>
      <c r="IK184" s="278"/>
      <c r="IL184" s="278"/>
      <c r="IM184" s="278"/>
      <c r="IN184" s="278"/>
      <c r="IO184" s="278"/>
      <c r="IP184" s="278"/>
      <c r="IQ184" s="278"/>
      <c r="IR184" s="278"/>
      <c r="IS184" s="278"/>
      <c r="IT184" s="278"/>
      <c r="IU184" s="278"/>
      <c r="IV184" s="278"/>
    </row>
    <row r="185" spans="1:256" x14ac:dyDescent="0.25">
      <c r="J185" s="278"/>
      <c r="K185" s="278"/>
      <c r="L185" s="278"/>
      <c r="M185" s="278"/>
      <c r="N185" s="278"/>
      <c r="O185" s="278"/>
      <c r="P185" s="278"/>
      <c r="Q185" s="278"/>
      <c r="R185" s="278"/>
      <c r="S185" s="278"/>
      <c r="T185" s="278"/>
      <c r="U185" s="278"/>
      <c r="V185" s="278"/>
      <c r="W185" s="278"/>
      <c r="X185" s="278"/>
      <c r="Y185" s="278"/>
      <c r="Z185" s="278"/>
      <c r="AA185" s="278"/>
      <c r="AB185" s="278"/>
      <c r="AC185" s="278"/>
      <c r="AD185" s="278"/>
      <c r="AE185" s="278"/>
      <c r="AF185" s="278"/>
      <c r="AG185" s="278"/>
      <c r="AH185" s="278"/>
      <c r="AI185" s="278"/>
      <c r="AJ185" s="278"/>
      <c r="AK185" s="278"/>
      <c r="AL185" s="278"/>
      <c r="AM185" s="278"/>
      <c r="AN185" s="278"/>
      <c r="AO185" s="278"/>
      <c r="AP185" s="278"/>
      <c r="AQ185" s="278"/>
      <c r="AR185" s="278"/>
      <c r="AS185" s="278"/>
      <c r="AT185" s="278"/>
      <c r="AU185" s="278"/>
      <c r="AV185" s="278"/>
      <c r="AW185" s="278"/>
      <c r="AX185" s="278"/>
      <c r="AY185" s="278"/>
      <c r="AZ185" s="278"/>
      <c r="BA185" s="278"/>
      <c r="BB185" s="278"/>
      <c r="BC185" s="278"/>
      <c r="BD185" s="278"/>
      <c r="BE185" s="278"/>
      <c r="BF185" s="278"/>
      <c r="BG185" s="278"/>
      <c r="BH185" s="278"/>
      <c r="BI185" s="278"/>
      <c r="BJ185" s="278"/>
      <c r="BK185" s="278"/>
      <c r="BL185" s="278"/>
      <c r="BM185" s="278"/>
      <c r="BN185" s="278"/>
      <c r="BO185" s="278"/>
      <c r="BP185" s="278"/>
      <c r="BQ185" s="278"/>
      <c r="BR185" s="278"/>
      <c r="BS185" s="278"/>
      <c r="BT185" s="278"/>
      <c r="BU185" s="278"/>
      <c r="BV185" s="278"/>
      <c r="BW185" s="278"/>
      <c r="BX185" s="278"/>
      <c r="BY185" s="278"/>
      <c r="BZ185" s="278"/>
      <c r="CA185" s="278"/>
      <c r="CB185" s="278"/>
      <c r="CC185" s="278"/>
      <c r="CD185" s="278"/>
      <c r="CE185" s="278"/>
      <c r="CF185" s="278"/>
      <c r="CG185" s="278"/>
      <c r="CH185" s="278"/>
      <c r="CI185" s="278"/>
      <c r="CJ185" s="278"/>
      <c r="CK185" s="278"/>
      <c r="CL185" s="278"/>
      <c r="CM185" s="278"/>
      <c r="CN185" s="278"/>
      <c r="CO185" s="278"/>
      <c r="CP185" s="278"/>
      <c r="CQ185" s="278"/>
      <c r="CR185" s="278"/>
      <c r="CS185" s="278"/>
      <c r="CT185" s="278"/>
      <c r="CU185" s="278"/>
      <c r="CV185" s="278"/>
      <c r="CW185" s="278"/>
      <c r="CX185" s="278"/>
      <c r="CY185" s="278"/>
      <c r="CZ185" s="278"/>
      <c r="DA185" s="278"/>
      <c r="DB185" s="278"/>
      <c r="DC185" s="278"/>
      <c r="DD185" s="278"/>
      <c r="DE185" s="278"/>
      <c r="DF185" s="278"/>
      <c r="DG185" s="278"/>
      <c r="DH185" s="278"/>
      <c r="DI185" s="278"/>
      <c r="DJ185" s="278"/>
      <c r="DK185" s="278"/>
      <c r="DL185" s="278"/>
      <c r="DM185" s="278"/>
      <c r="DN185" s="278"/>
      <c r="DO185" s="278"/>
      <c r="DP185" s="278"/>
      <c r="DQ185" s="278"/>
      <c r="DR185" s="278"/>
      <c r="DS185" s="278"/>
      <c r="DT185" s="278"/>
      <c r="DU185" s="278"/>
      <c r="DV185" s="278"/>
      <c r="DW185" s="278"/>
      <c r="DX185" s="278"/>
      <c r="DY185" s="278"/>
      <c r="DZ185" s="278"/>
      <c r="EA185" s="278"/>
      <c r="EB185" s="278"/>
      <c r="EC185" s="278"/>
      <c r="ED185" s="278"/>
      <c r="EE185" s="278"/>
      <c r="EF185" s="278"/>
      <c r="EG185" s="278"/>
      <c r="EH185" s="278"/>
      <c r="EI185" s="278"/>
      <c r="EJ185" s="278"/>
      <c r="EK185" s="278"/>
      <c r="EL185" s="278"/>
      <c r="EM185" s="278"/>
      <c r="EN185" s="278"/>
      <c r="EO185" s="278"/>
      <c r="EP185" s="278"/>
      <c r="EQ185" s="278"/>
      <c r="ER185" s="278"/>
      <c r="ES185" s="278"/>
      <c r="ET185" s="278"/>
      <c r="EU185" s="278"/>
      <c r="EV185" s="278"/>
      <c r="EW185" s="278"/>
      <c r="EX185" s="278"/>
      <c r="EY185" s="278"/>
      <c r="EZ185" s="278"/>
      <c r="FA185" s="278"/>
      <c r="FB185" s="278"/>
      <c r="FC185" s="278"/>
      <c r="FD185" s="278"/>
      <c r="FE185" s="278"/>
      <c r="FF185" s="278"/>
      <c r="FG185" s="278"/>
      <c r="FH185" s="278"/>
      <c r="FI185" s="278"/>
      <c r="FJ185" s="278"/>
      <c r="FK185" s="278"/>
      <c r="FL185" s="278"/>
      <c r="FM185" s="278"/>
      <c r="FN185" s="278"/>
      <c r="FO185" s="278"/>
      <c r="FP185" s="278"/>
      <c r="FQ185" s="278"/>
      <c r="FR185" s="278"/>
      <c r="FS185" s="278"/>
      <c r="FT185" s="278"/>
      <c r="FU185" s="278"/>
      <c r="FV185" s="278"/>
      <c r="FW185" s="278"/>
      <c r="FX185" s="278"/>
      <c r="FY185" s="278"/>
      <c r="FZ185" s="278"/>
      <c r="GA185" s="278"/>
      <c r="GB185" s="278"/>
      <c r="GC185" s="278"/>
      <c r="GD185" s="278"/>
      <c r="GE185" s="278"/>
      <c r="GF185" s="278"/>
      <c r="GG185" s="278"/>
      <c r="GH185" s="278"/>
      <c r="GI185" s="278"/>
      <c r="GJ185" s="278"/>
      <c r="GK185" s="278"/>
      <c r="GL185" s="278"/>
      <c r="GM185" s="278"/>
      <c r="GN185" s="278"/>
      <c r="GO185" s="278"/>
      <c r="GP185" s="278"/>
      <c r="GQ185" s="278"/>
      <c r="GR185" s="278"/>
      <c r="GS185" s="278"/>
      <c r="GT185" s="278"/>
      <c r="GU185" s="278"/>
      <c r="GV185" s="278"/>
      <c r="GW185" s="278"/>
      <c r="GX185" s="278"/>
      <c r="GY185" s="278"/>
      <c r="GZ185" s="278"/>
      <c r="HA185" s="278"/>
      <c r="HB185" s="278"/>
      <c r="HC185" s="278"/>
      <c r="HD185" s="278"/>
      <c r="HE185" s="278"/>
      <c r="HF185" s="278"/>
      <c r="HG185" s="278"/>
      <c r="HH185" s="278"/>
      <c r="HI185" s="278"/>
      <c r="HJ185" s="278"/>
      <c r="HK185" s="278"/>
      <c r="HL185" s="278"/>
      <c r="HM185" s="278"/>
      <c r="HN185" s="278"/>
      <c r="HO185" s="278"/>
      <c r="HP185" s="278"/>
      <c r="HQ185" s="278"/>
      <c r="HR185" s="278"/>
      <c r="HS185" s="278"/>
      <c r="HT185" s="278"/>
      <c r="HU185" s="278"/>
      <c r="HV185" s="278"/>
      <c r="HW185" s="278"/>
      <c r="HX185" s="278"/>
      <c r="HY185" s="278"/>
      <c r="HZ185" s="278"/>
      <c r="IA185" s="278"/>
      <c r="IB185" s="278"/>
      <c r="IC185" s="278"/>
      <c r="ID185" s="278"/>
      <c r="IE185" s="278"/>
      <c r="IF185" s="278"/>
      <c r="IG185" s="278"/>
      <c r="IH185" s="278"/>
      <c r="II185" s="278"/>
      <c r="IJ185" s="278"/>
      <c r="IK185" s="278"/>
      <c r="IL185" s="278"/>
      <c r="IM185" s="278"/>
      <c r="IN185" s="278"/>
      <c r="IO185" s="278"/>
      <c r="IP185" s="278"/>
      <c r="IQ185" s="278"/>
      <c r="IR185" s="278"/>
      <c r="IS185" s="278"/>
      <c r="IT185" s="278"/>
      <c r="IU185" s="278"/>
      <c r="IV185" s="278"/>
    </row>
    <row r="186" spans="1:256" x14ac:dyDescent="0.25">
      <c r="J186" s="278"/>
      <c r="K186" s="278"/>
      <c r="L186" s="278"/>
      <c r="M186" s="278"/>
      <c r="N186" s="278"/>
      <c r="O186" s="278"/>
      <c r="P186" s="278"/>
      <c r="Q186" s="278"/>
      <c r="R186" s="278"/>
      <c r="S186" s="278"/>
      <c r="T186" s="278"/>
      <c r="U186" s="278"/>
      <c r="V186" s="278"/>
      <c r="W186" s="278"/>
      <c r="X186" s="278"/>
      <c r="Y186" s="278"/>
      <c r="Z186" s="278"/>
      <c r="AA186" s="278"/>
      <c r="AB186" s="278"/>
      <c r="AC186" s="278"/>
      <c r="AD186" s="278"/>
      <c r="AE186" s="278"/>
      <c r="AF186" s="278"/>
      <c r="AG186" s="278"/>
      <c r="AH186" s="278"/>
      <c r="AI186" s="278"/>
      <c r="AJ186" s="278"/>
      <c r="AK186" s="278"/>
      <c r="AL186" s="278"/>
      <c r="AM186" s="278"/>
      <c r="AN186" s="278"/>
      <c r="AO186" s="278"/>
      <c r="AP186" s="278"/>
      <c r="AQ186" s="278"/>
      <c r="AR186" s="278"/>
      <c r="AS186" s="278"/>
      <c r="AT186" s="278"/>
      <c r="AU186" s="278"/>
      <c r="AV186" s="278"/>
      <c r="AW186" s="278"/>
      <c r="AX186" s="278"/>
      <c r="AY186" s="278"/>
      <c r="AZ186" s="278"/>
      <c r="BA186" s="278"/>
      <c r="BB186" s="278"/>
      <c r="BC186" s="278"/>
      <c r="BD186" s="278"/>
      <c r="BE186" s="278"/>
      <c r="BF186" s="278"/>
      <c r="BG186" s="278"/>
      <c r="BH186" s="278"/>
      <c r="BI186" s="278"/>
      <c r="BJ186" s="278"/>
      <c r="BK186" s="278"/>
      <c r="BL186" s="278"/>
      <c r="BM186" s="278"/>
      <c r="BN186" s="278"/>
      <c r="BO186" s="278"/>
      <c r="BP186" s="278"/>
      <c r="BQ186" s="278"/>
      <c r="BR186" s="278"/>
      <c r="BS186" s="278"/>
      <c r="BT186" s="278"/>
      <c r="BU186" s="278"/>
      <c r="BV186" s="278"/>
      <c r="BW186" s="278"/>
      <c r="BX186" s="278"/>
      <c r="BY186" s="278"/>
      <c r="BZ186" s="278"/>
      <c r="CA186" s="278"/>
      <c r="CB186" s="278"/>
      <c r="CC186" s="278"/>
      <c r="CD186" s="278"/>
      <c r="CE186" s="278"/>
      <c r="CF186" s="278"/>
      <c r="CG186" s="278"/>
      <c r="CH186" s="278"/>
      <c r="CI186" s="278"/>
      <c r="CJ186" s="278"/>
      <c r="CK186" s="278"/>
      <c r="CL186" s="278"/>
      <c r="CM186" s="278"/>
      <c r="CN186" s="278"/>
      <c r="CO186" s="278"/>
      <c r="CP186" s="278"/>
      <c r="CQ186" s="278"/>
      <c r="CR186" s="278"/>
      <c r="CS186" s="278"/>
      <c r="CT186" s="278"/>
      <c r="CU186" s="278"/>
      <c r="CV186" s="278"/>
      <c r="CW186" s="278"/>
      <c r="CX186" s="278"/>
      <c r="CY186" s="278"/>
      <c r="CZ186" s="278"/>
      <c r="DA186" s="278"/>
      <c r="DB186" s="278"/>
      <c r="DC186" s="278"/>
      <c r="DD186" s="278"/>
      <c r="DE186" s="278"/>
      <c r="DF186" s="278"/>
      <c r="DG186" s="278"/>
      <c r="DH186" s="278"/>
      <c r="DI186" s="278"/>
      <c r="DJ186" s="278"/>
      <c r="DK186" s="278"/>
      <c r="DL186" s="278"/>
      <c r="DM186" s="278"/>
      <c r="DN186" s="278"/>
      <c r="DO186" s="278"/>
      <c r="DP186" s="278"/>
      <c r="DQ186" s="278"/>
      <c r="DR186" s="278"/>
      <c r="DS186" s="278"/>
      <c r="DT186" s="278"/>
      <c r="DU186" s="278"/>
      <c r="DV186" s="278"/>
      <c r="DW186" s="278"/>
      <c r="DX186" s="278"/>
      <c r="DY186" s="278"/>
      <c r="DZ186" s="278"/>
      <c r="EA186" s="278"/>
      <c r="EB186" s="278"/>
      <c r="EC186" s="278"/>
      <c r="ED186" s="278"/>
      <c r="EE186" s="278"/>
      <c r="EF186" s="278"/>
      <c r="EG186" s="278"/>
      <c r="EH186" s="278"/>
      <c r="EI186" s="278"/>
      <c r="EJ186" s="278"/>
      <c r="EK186" s="278"/>
      <c r="EL186" s="278"/>
      <c r="EM186" s="278"/>
      <c r="EN186" s="278"/>
      <c r="EO186" s="278"/>
      <c r="EP186" s="278"/>
      <c r="EQ186" s="278"/>
      <c r="ER186" s="278"/>
      <c r="ES186" s="278"/>
      <c r="ET186" s="278"/>
      <c r="EU186" s="278"/>
      <c r="EV186" s="278"/>
      <c r="EW186" s="278"/>
      <c r="EX186" s="278"/>
      <c r="EY186" s="278"/>
      <c r="EZ186" s="278"/>
      <c r="FA186" s="278"/>
      <c r="FB186" s="278"/>
      <c r="FC186" s="278"/>
      <c r="FD186" s="278"/>
      <c r="FE186" s="278"/>
      <c r="FF186" s="278"/>
      <c r="FG186" s="278"/>
      <c r="FH186" s="278"/>
      <c r="FI186" s="278"/>
      <c r="FJ186" s="278"/>
      <c r="FK186" s="278"/>
      <c r="FL186" s="278"/>
      <c r="FM186" s="278"/>
      <c r="FN186" s="278"/>
      <c r="FO186" s="278"/>
      <c r="FP186" s="278"/>
      <c r="FQ186" s="278"/>
      <c r="FR186" s="278"/>
      <c r="FS186" s="278"/>
      <c r="FT186" s="278"/>
      <c r="FU186" s="278"/>
      <c r="FV186" s="278"/>
      <c r="FW186" s="278"/>
      <c r="FX186" s="278"/>
      <c r="FY186" s="278"/>
      <c r="FZ186" s="278"/>
      <c r="GA186" s="278"/>
      <c r="GB186" s="278"/>
      <c r="GC186" s="278"/>
      <c r="GD186" s="278"/>
      <c r="GE186" s="278"/>
      <c r="GF186" s="278"/>
      <c r="GG186" s="278"/>
      <c r="GH186" s="278"/>
      <c r="GI186" s="278"/>
      <c r="GJ186" s="278"/>
      <c r="GK186" s="278"/>
      <c r="GL186" s="278"/>
      <c r="GM186" s="278"/>
      <c r="GN186" s="278"/>
      <c r="GO186" s="278"/>
      <c r="GP186" s="278"/>
      <c r="GQ186" s="278"/>
      <c r="GR186" s="278"/>
      <c r="GS186" s="278"/>
      <c r="GT186" s="278"/>
      <c r="GU186" s="278"/>
      <c r="GV186" s="278"/>
      <c r="GW186" s="278"/>
      <c r="GX186" s="278"/>
      <c r="GY186" s="278"/>
      <c r="GZ186" s="278"/>
      <c r="HA186" s="278"/>
      <c r="HB186" s="278"/>
      <c r="HC186" s="278"/>
      <c r="HD186" s="278"/>
      <c r="HE186" s="278"/>
      <c r="HF186" s="278"/>
      <c r="HG186" s="278"/>
      <c r="HH186" s="278"/>
      <c r="HI186" s="278"/>
      <c r="HJ186" s="278"/>
      <c r="HK186" s="278"/>
      <c r="HL186" s="278"/>
      <c r="HM186" s="278"/>
      <c r="HN186" s="278"/>
      <c r="HO186" s="278"/>
      <c r="HP186" s="278"/>
      <c r="HQ186" s="278"/>
      <c r="HR186" s="278"/>
      <c r="HS186" s="278"/>
      <c r="HT186" s="278"/>
      <c r="HU186" s="278"/>
      <c r="HV186" s="278"/>
      <c r="HW186" s="278"/>
      <c r="HX186" s="278"/>
      <c r="HY186" s="278"/>
      <c r="HZ186" s="278"/>
      <c r="IA186" s="278"/>
      <c r="IB186" s="278"/>
      <c r="IC186" s="278"/>
      <c r="ID186" s="278"/>
      <c r="IE186" s="278"/>
      <c r="IF186" s="278"/>
      <c r="IG186" s="278"/>
      <c r="IH186" s="278"/>
      <c r="II186" s="278"/>
      <c r="IJ186" s="278"/>
      <c r="IK186" s="278"/>
      <c r="IL186" s="278"/>
      <c r="IM186" s="278"/>
      <c r="IN186" s="278"/>
      <c r="IO186" s="278"/>
      <c r="IP186" s="278"/>
      <c r="IQ186" s="278"/>
      <c r="IR186" s="278"/>
      <c r="IS186" s="278"/>
      <c r="IT186" s="278"/>
      <c r="IU186" s="278"/>
      <c r="IV186" s="278"/>
    </row>
    <row r="187" spans="1:256" x14ac:dyDescent="0.25">
      <c r="J187" s="278"/>
      <c r="K187" s="278"/>
      <c r="L187" s="278"/>
      <c r="M187" s="278"/>
      <c r="N187" s="278"/>
      <c r="O187" s="278"/>
      <c r="P187" s="278"/>
      <c r="Q187" s="278"/>
      <c r="R187" s="278"/>
      <c r="S187" s="278"/>
      <c r="T187" s="278"/>
      <c r="U187" s="278"/>
      <c r="V187" s="278"/>
      <c r="W187" s="278"/>
      <c r="X187" s="278"/>
      <c r="Y187" s="278"/>
      <c r="Z187" s="278"/>
      <c r="AA187" s="278"/>
      <c r="AB187" s="278"/>
      <c r="AC187" s="278"/>
      <c r="AD187" s="278"/>
      <c r="AE187" s="278"/>
      <c r="AF187" s="278"/>
      <c r="AG187" s="278"/>
      <c r="AH187" s="278"/>
      <c r="AI187" s="278"/>
      <c r="AJ187" s="278"/>
      <c r="AK187" s="278"/>
      <c r="AL187" s="278"/>
      <c r="AM187" s="278"/>
      <c r="AN187" s="278"/>
      <c r="AO187" s="278"/>
      <c r="AP187" s="278"/>
      <c r="AQ187" s="278"/>
      <c r="AR187" s="278"/>
      <c r="AS187" s="278"/>
      <c r="AT187" s="278"/>
      <c r="AU187" s="278"/>
      <c r="AV187" s="278"/>
      <c r="AW187" s="278"/>
      <c r="AX187" s="278"/>
      <c r="AY187" s="278"/>
      <c r="AZ187" s="278"/>
      <c r="BA187" s="278"/>
      <c r="BB187" s="278"/>
      <c r="BC187" s="278"/>
      <c r="BD187" s="278"/>
      <c r="BE187" s="278"/>
      <c r="BF187" s="278"/>
      <c r="BG187" s="278"/>
      <c r="BH187" s="278"/>
      <c r="BI187" s="278"/>
      <c r="BJ187" s="278"/>
      <c r="BK187" s="278"/>
      <c r="BL187" s="278"/>
      <c r="BM187" s="278"/>
      <c r="BN187" s="278"/>
      <c r="BO187" s="278"/>
      <c r="BP187" s="278"/>
      <c r="BQ187" s="278"/>
      <c r="BR187" s="278"/>
      <c r="BS187" s="278"/>
      <c r="BT187" s="278"/>
      <c r="BU187" s="278"/>
      <c r="BV187" s="278"/>
      <c r="BW187" s="278"/>
      <c r="BX187" s="278"/>
      <c r="BY187" s="278"/>
      <c r="BZ187" s="278"/>
      <c r="CA187" s="278"/>
      <c r="CB187" s="278"/>
      <c r="CC187" s="278"/>
      <c r="CD187" s="278"/>
      <c r="CE187" s="278"/>
      <c r="CF187" s="278"/>
      <c r="CG187" s="278"/>
      <c r="CH187" s="278"/>
      <c r="CI187" s="278"/>
      <c r="CJ187" s="278"/>
      <c r="CK187" s="278"/>
      <c r="CL187" s="278"/>
      <c r="CM187" s="278"/>
      <c r="CN187" s="278"/>
      <c r="CO187" s="278"/>
      <c r="CP187" s="278"/>
      <c r="CQ187" s="278"/>
      <c r="CR187" s="278"/>
      <c r="CS187" s="278"/>
      <c r="CT187" s="278"/>
      <c r="CU187" s="278"/>
      <c r="CV187" s="278"/>
      <c r="CW187" s="278"/>
      <c r="CX187" s="278"/>
      <c r="CY187" s="278"/>
      <c r="CZ187" s="278"/>
      <c r="DA187" s="278"/>
      <c r="DB187" s="278"/>
      <c r="DC187" s="278"/>
      <c r="DD187" s="278"/>
      <c r="DE187" s="278"/>
      <c r="DF187" s="278"/>
      <c r="DG187" s="278"/>
      <c r="DH187" s="278"/>
      <c r="DI187" s="278"/>
      <c r="DJ187" s="278"/>
      <c r="DK187" s="278"/>
      <c r="DL187" s="278"/>
      <c r="DM187" s="278"/>
      <c r="DN187" s="278"/>
      <c r="DO187" s="278"/>
      <c r="DP187" s="278"/>
      <c r="DQ187" s="278"/>
      <c r="DR187" s="278"/>
      <c r="DS187" s="278"/>
      <c r="DT187" s="278"/>
      <c r="DU187" s="278"/>
      <c r="DV187" s="278"/>
      <c r="DW187" s="278"/>
      <c r="DX187" s="278"/>
      <c r="DY187" s="278"/>
      <c r="DZ187" s="278"/>
      <c r="EA187" s="278"/>
      <c r="EB187" s="278"/>
      <c r="EC187" s="278"/>
      <c r="ED187" s="278"/>
      <c r="EE187" s="278"/>
      <c r="EF187" s="278"/>
      <c r="EG187" s="278"/>
      <c r="EH187" s="278"/>
      <c r="EI187" s="278"/>
      <c r="EJ187" s="278"/>
      <c r="EK187" s="278"/>
      <c r="EL187" s="278"/>
      <c r="EM187" s="278"/>
      <c r="EN187" s="278"/>
      <c r="EO187" s="278"/>
      <c r="EP187" s="278"/>
      <c r="EQ187" s="278"/>
      <c r="ER187" s="278"/>
      <c r="ES187" s="278"/>
      <c r="ET187" s="278"/>
      <c r="EU187" s="278"/>
      <c r="EV187" s="278"/>
      <c r="EW187" s="278"/>
      <c r="EX187" s="278"/>
      <c r="EY187" s="278"/>
      <c r="EZ187" s="278"/>
      <c r="FA187" s="278"/>
      <c r="FB187" s="278"/>
      <c r="FC187" s="278"/>
      <c r="FD187" s="278"/>
      <c r="FE187" s="278"/>
      <c r="FF187" s="278"/>
      <c r="FG187" s="278"/>
      <c r="FH187" s="278"/>
      <c r="FI187" s="278"/>
      <c r="FJ187" s="278"/>
      <c r="FK187" s="278"/>
      <c r="FL187" s="278"/>
      <c r="FM187" s="278"/>
      <c r="FN187" s="278"/>
      <c r="FO187" s="278"/>
      <c r="FP187" s="278"/>
      <c r="FQ187" s="278"/>
      <c r="FR187" s="278"/>
      <c r="FS187" s="278"/>
      <c r="FT187" s="278"/>
      <c r="FU187" s="278"/>
      <c r="FV187" s="278"/>
      <c r="FW187" s="278"/>
      <c r="FX187" s="278"/>
      <c r="FY187" s="278"/>
      <c r="FZ187" s="278"/>
      <c r="GA187" s="278"/>
      <c r="GB187" s="278"/>
      <c r="GC187" s="278"/>
      <c r="GD187" s="278"/>
      <c r="GE187" s="278"/>
      <c r="GF187" s="278"/>
      <c r="GG187" s="278"/>
      <c r="GH187" s="278"/>
      <c r="GI187" s="278"/>
      <c r="GJ187" s="278"/>
      <c r="GK187" s="278"/>
      <c r="GL187" s="278"/>
      <c r="GM187" s="278"/>
      <c r="GN187" s="278"/>
      <c r="GO187" s="278"/>
      <c r="GP187" s="278"/>
      <c r="GQ187" s="278"/>
      <c r="GR187" s="278"/>
      <c r="GS187" s="278"/>
      <c r="GT187" s="278"/>
      <c r="GU187" s="278"/>
      <c r="GV187" s="278"/>
      <c r="GW187" s="278"/>
      <c r="GX187" s="278"/>
      <c r="GY187" s="278"/>
      <c r="GZ187" s="278"/>
      <c r="HA187" s="278"/>
      <c r="HB187" s="278"/>
      <c r="HC187" s="278"/>
      <c r="HD187" s="278"/>
      <c r="HE187" s="278"/>
      <c r="HF187" s="278"/>
      <c r="HG187" s="278"/>
      <c r="HH187" s="278"/>
      <c r="HI187" s="278"/>
      <c r="HJ187" s="278"/>
      <c r="HK187" s="278"/>
      <c r="HL187" s="278"/>
      <c r="HM187" s="278"/>
      <c r="HN187" s="278"/>
      <c r="HO187" s="278"/>
      <c r="HP187" s="278"/>
      <c r="HQ187" s="278"/>
      <c r="HR187" s="278"/>
      <c r="HS187" s="278"/>
      <c r="HT187" s="278"/>
      <c r="HU187" s="278"/>
      <c r="HV187" s="278"/>
      <c r="HW187" s="278"/>
      <c r="HX187" s="278"/>
      <c r="HY187" s="278"/>
      <c r="HZ187" s="278"/>
      <c r="IA187" s="278"/>
      <c r="IB187" s="278"/>
      <c r="IC187" s="278"/>
      <c r="ID187" s="278"/>
      <c r="IE187" s="278"/>
      <c r="IF187" s="278"/>
      <c r="IG187" s="278"/>
      <c r="IH187" s="278"/>
      <c r="II187" s="278"/>
      <c r="IJ187" s="278"/>
      <c r="IK187" s="278"/>
      <c r="IL187" s="278"/>
      <c r="IM187" s="278"/>
      <c r="IN187" s="278"/>
      <c r="IO187" s="278"/>
      <c r="IP187" s="278"/>
      <c r="IQ187" s="278"/>
      <c r="IR187" s="278"/>
      <c r="IS187" s="278"/>
      <c r="IT187" s="278"/>
      <c r="IU187" s="278"/>
      <c r="IV187" s="278"/>
    </row>
    <row r="188" spans="1:256" x14ac:dyDescent="0.25">
      <c r="J188" s="278"/>
      <c r="K188" s="278"/>
      <c r="L188" s="278"/>
      <c r="M188" s="278"/>
      <c r="N188" s="278"/>
      <c r="O188" s="278"/>
      <c r="P188" s="278"/>
      <c r="Q188" s="278"/>
      <c r="R188" s="278"/>
      <c r="S188" s="278"/>
      <c r="T188" s="278"/>
      <c r="U188" s="278"/>
      <c r="V188" s="278"/>
      <c r="W188" s="278"/>
      <c r="X188" s="278"/>
      <c r="Y188" s="278"/>
      <c r="Z188" s="278"/>
      <c r="AA188" s="278"/>
      <c r="AB188" s="278"/>
      <c r="AC188" s="278"/>
      <c r="AD188" s="278"/>
      <c r="AE188" s="278"/>
      <c r="AF188" s="278"/>
      <c r="AG188" s="278"/>
      <c r="AH188" s="278"/>
      <c r="AI188" s="278"/>
      <c r="AJ188" s="278"/>
      <c r="AK188" s="278"/>
      <c r="AL188" s="278"/>
      <c r="AM188" s="278"/>
      <c r="AN188" s="278"/>
      <c r="AO188" s="278"/>
      <c r="AP188" s="278"/>
      <c r="AQ188" s="278"/>
      <c r="AR188" s="278"/>
      <c r="AS188" s="278"/>
      <c r="AT188" s="278"/>
      <c r="AU188" s="278"/>
      <c r="AV188" s="278"/>
      <c r="AW188" s="278"/>
      <c r="AX188" s="278"/>
      <c r="AY188" s="278"/>
      <c r="AZ188" s="278"/>
      <c r="BA188" s="278"/>
      <c r="BB188" s="278"/>
      <c r="BC188" s="278"/>
      <c r="BD188" s="278"/>
      <c r="BE188" s="278"/>
      <c r="BF188" s="278"/>
      <c r="BG188" s="278"/>
      <c r="BH188" s="278"/>
      <c r="BI188" s="278"/>
      <c r="BJ188" s="278"/>
      <c r="BK188" s="278"/>
      <c r="BL188" s="278"/>
      <c r="BM188" s="278"/>
      <c r="BN188" s="278"/>
      <c r="BO188" s="278"/>
      <c r="BP188" s="278"/>
      <c r="BQ188" s="278"/>
      <c r="BR188" s="278"/>
      <c r="BS188" s="278"/>
      <c r="BT188" s="278"/>
      <c r="BU188" s="278"/>
      <c r="BV188" s="278"/>
      <c r="BW188" s="278"/>
      <c r="BX188" s="278"/>
      <c r="BY188" s="278"/>
      <c r="BZ188" s="278"/>
      <c r="CA188" s="278"/>
      <c r="CB188" s="278"/>
      <c r="CC188" s="278"/>
      <c r="CD188" s="278"/>
      <c r="CE188" s="278"/>
      <c r="CF188" s="278"/>
      <c r="CG188" s="278"/>
      <c r="CH188" s="278"/>
      <c r="CI188" s="278"/>
      <c r="CJ188" s="278"/>
      <c r="CK188" s="278"/>
      <c r="CL188" s="278"/>
      <c r="CM188" s="278"/>
      <c r="CN188" s="278"/>
      <c r="CO188" s="278"/>
      <c r="CP188" s="278"/>
      <c r="CQ188" s="278"/>
      <c r="CR188" s="278"/>
      <c r="CS188" s="278"/>
      <c r="CT188" s="278"/>
      <c r="CU188" s="278"/>
      <c r="CV188" s="278"/>
      <c r="CW188" s="278"/>
      <c r="CX188" s="278"/>
      <c r="CY188" s="278"/>
      <c r="CZ188" s="278"/>
      <c r="DA188" s="278"/>
      <c r="DB188" s="278"/>
      <c r="DC188" s="278"/>
      <c r="DD188" s="278"/>
      <c r="DE188" s="278"/>
      <c r="DF188" s="278"/>
      <c r="DG188" s="278"/>
      <c r="DH188" s="278"/>
      <c r="DI188" s="278"/>
      <c r="DJ188" s="278"/>
      <c r="DK188" s="278"/>
      <c r="DL188" s="278"/>
      <c r="DM188" s="278"/>
      <c r="DN188" s="278"/>
      <c r="DO188" s="278"/>
      <c r="DP188" s="278"/>
      <c r="DQ188" s="278"/>
      <c r="DR188" s="278"/>
      <c r="DS188" s="278"/>
      <c r="DT188" s="278"/>
      <c r="DU188" s="278"/>
      <c r="DV188" s="278"/>
      <c r="DW188" s="278"/>
      <c r="DX188" s="278"/>
      <c r="DY188" s="278"/>
      <c r="DZ188" s="278"/>
      <c r="EA188" s="278"/>
      <c r="EB188" s="278"/>
      <c r="EC188" s="278"/>
      <c r="ED188" s="278"/>
      <c r="EE188" s="278"/>
      <c r="EF188" s="278"/>
      <c r="EG188" s="278"/>
      <c r="EH188" s="278"/>
      <c r="EI188" s="278"/>
      <c r="EJ188" s="278"/>
      <c r="EK188" s="278"/>
      <c r="EL188" s="278"/>
      <c r="EM188" s="278"/>
      <c r="EN188" s="278"/>
      <c r="EO188" s="278"/>
      <c r="EP188" s="278"/>
      <c r="EQ188" s="278"/>
      <c r="ER188" s="278"/>
      <c r="ES188" s="278"/>
      <c r="ET188" s="278"/>
      <c r="EU188" s="278"/>
      <c r="EV188" s="278"/>
      <c r="EW188" s="278"/>
      <c r="EX188" s="278"/>
      <c r="EY188" s="278"/>
      <c r="EZ188" s="278"/>
      <c r="FA188" s="278"/>
      <c r="FB188" s="278"/>
      <c r="FC188" s="278"/>
      <c r="FD188" s="278"/>
      <c r="FE188" s="278"/>
      <c r="FF188" s="278"/>
      <c r="FG188" s="278"/>
      <c r="FH188" s="278"/>
      <c r="FI188" s="278"/>
      <c r="FJ188" s="278"/>
      <c r="FK188" s="278"/>
      <c r="FL188" s="278"/>
      <c r="FM188" s="278"/>
      <c r="FN188" s="278"/>
      <c r="FO188" s="278"/>
      <c r="FP188" s="278"/>
      <c r="FQ188" s="278"/>
      <c r="FR188" s="278"/>
      <c r="FS188" s="278"/>
      <c r="FT188" s="278"/>
      <c r="FU188" s="278"/>
      <c r="FV188" s="278"/>
      <c r="FW188" s="278"/>
      <c r="FX188" s="278"/>
      <c r="FY188" s="278"/>
      <c r="FZ188" s="278"/>
      <c r="GA188" s="278"/>
      <c r="GB188" s="278"/>
      <c r="GC188" s="278"/>
      <c r="GD188" s="278"/>
      <c r="GE188" s="278"/>
      <c r="GF188" s="278"/>
      <c r="GG188" s="278"/>
      <c r="GH188" s="278"/>
      <c r="GI188" s="278"/>
      <c r="GJ188" s="278"/>
      <c r="GK188" s="278"/>
      <c r="GL188" s="278"/>
      <c r="GM188" s="278"/>
      <c r="GN188" s="278"/>
      <c r="GO188" s="278"/>
      <c r="GP188" s="278"/>
      <c r="GQ188" s="278"/>
      <c r="GR188" s="278"/>
      <c r="GS188" s="278"/>
      <c r="GT188" s="278"/>
      <c r="GU188" s="278"/>
      <c r="GV188" s="278"/>
      <c r="GW188" s="278"/>
      <c r="GX188" s="278"/>
      <c r="GY188" s="278"/>
      <c r="GZ188" s="278"/>
      <c r="HA188" s="278"/>
      <c r="HB188" s="278"/>
      <c r="HC188" s="278"/>
      <c r="HD188" s="278"/>
      <c r="HE188" s="278"/>
      <c r="HF188" s="278"/>
      <c r="HG188" s="278"/>
      <c r="HH188" s="278"/>
      <c r="HI188" s="278"/>
      <c r="HJ188" s="278"/>
      <c r="HK188" s="278"/>
      <c r="HL188" s="278"/>
      <c r="HM188" s="278"/>
      <c r="HN188" s="278"/>
      <c r="HO188" s="278"/>
      <c r="HP188" s="278"/>
      <c r="HQ188" s="278"/>
      <c r="HR188" s="278"/>
      <c r="HS188" s="278"/>
      <c r="HT188" s="278"/>
      <c r="HU188" s="278"/>
      <c r="HV188" s="278"/>
      <c r="HW188" s="278"/>
      <c r="HX188" s="278"/>
      <c r="HY188" s="278"/>
      <c r="HZ188" s="278"/>
      <c r="IA188" s="278"/>
      <c r="IB188" s="278"/>
      <c r="IC188" s="278"/>
      <c r="ID188" s="278"/>
      <c r="IE188" s="278"/>
      <c r="IF188" s="278"/>
      <c r="IG188" s="278"/>
      <c r="IH188" s="278"/>
      <c r="II188" s="278"/>
      <c r="IJ188" s="278"/>
      <c r="IK188" s="278"/>
      <c r="IL188" s="278"/>
      <c r="IM188" s="278"/>
      <c r="IN188" s="278"/>
      <c r="IO188" s="278"/>
      <c r="IP188" s="278"/>
      <c r="IQ188" s="278"/>
      <c r="IR188" s="278"/>
      <c r="IS188" s="278"/>
      <c r="IT188" s="278"/>
      <c r="IU188" s="278"/>
      <c r="IV188" s="278"/>
    </row>
    <row r="189" spans="1:256" x14ac:dyDescent="0.25">
      <c r="J189" s="278"/>
      <c r="K189" s="278"/>
      <c r="L189" s="278"/>
      <c r="M189" s="278"/>
      <c r="N189" s="278"/>
      <c r="O189" s="278"/>
      <c r="P189" s="278"/>
      <c r="Q189" s="278"/>
      <c r="R189" s="278"/>
      <c r="S189" s="278"/>
      <c r="T189" s="278"/>
      <c r="U189" s="278"/>
      <c r="V189" s="278"/>
      <c r="W189" s="278"/>
      <c r="X189" s="278"/>
      <c r="Y189" s="278"/>
      <c r="Z189" s="278"/>
      <c r="AA189" s="278"/>
      <c r="AB189" s="278"/>
      <c r="AC189" s="278"/>
      <c r="AD189" s="278"/>
      <c r="AE189" s="278"/>
      <c r="AF189" s="278"/>
      <c r="AG189" s="278"/>
      <c r="AH189" s="278"/>
      <c r="AI189" s="278"/>
      <c r="AJ189" s="278"/>
      <c r="AK189" s="278"/>
      <c r="AL189" s="278"/>
      <c r="AM189" s="278"/>
      <c r="AN189" s="278"/>
      <c r="AO189" s="278"/>
      <c r="AP189" s="278"/>
      <c r="AQ189" s="278"/>
      <c r="AR189" s="278"/>
      <c r="AS189" s="278"/>
      <c r="AT189" s="278"/>
      <c r="AU189" s="278"/>
      <c r="AV189" s="278"/>
      <c r="AW189" s="278"/>
      <c r="AX189" s="278"/>
      <c r="AY189" s="278"/>
      <c r="AZ189" s="278"/>
      <c r="BA189" s="278"/>
      <c r="BB189" s="278"/>
      <c r="BC189" s="278"/>
      <c r="BD189" s="278"/>
      <c r="BE189" s="278"/>
      <c r="BF189" s="278"/>
      <c r="BG189" s="278"/>
      <c r="BH189" s="278"/>
      <c r="BI189" s="278"/>
      <c r="BJ189" s="278"/>
      <c r="BK189" s="278"/>
      <c r="BL189" s="278"/>
      <c r="BM189" s="278"/>
      <c r="BN189" s="278"/>
      <c r="BO189" s="278"/>
      <c r="BP189" s="278"/>
      <c r="BQ189" s="278"/>
      <c r="BR189" s="278"/>
      <c r="BS189" s="278"/>
      <c r="BT189" s="278"/>
      <c r="BU189" s="278"/>
      <c r="BV189" s="278"/>
      <c r="BW189" s="278"/>
      <c r="BX189" s="278"/>
      <c r="BY189" s="278"/>
      <c r="BZ189" s="278"/>
      <c r="CA189" s="278"/>
      <c r="CB189" s="278"/>
      <c r="CC189" s="278"/>
      <c r="CD189" s="278"/>
      <c r="CE189" s="278"/>
      <c r="CF189" s="278"/>
      <c r="CG189" s="278"/>
      <c r="CH189" s="278"/>
      <c r="CI189" s="278"/>
      <c r="CJ189" s="278"/>
      <c r="CK189" s="278"/>
      <c r="CL189" s="278"/>
      <c r="CM189" s="278"/>
      <c r="CN189" s="278"/>
      <c r="CO189" s="278"/>
      <c r="CP189" s="278"/>
      <c r="CQ189" s="278"/>
      <c r="CR189" s="278"/>
      <c r="CS189" s="278"/>
      <c r="CT189" s="278"/>
      <c r="CU189" s="278"/>
      <c r="CV189" s="278"/>
      <c r="CW189" s="278"/>
      <c r="CX189" s="278"/>
      <c r="CY189" s="278"/>
      <c r="CZ189" s="278"/>
      <c r="DA189" s="278"/>
      <c r="DB189" s="278"/>
      <c r="DC189" s="278"/>
      <c r="DD189" s="278"/>
      <c r="DE189" s="278"/>
      <c r="DF189" s="278"/>
      <c r="DG189" s="278"/>
      <c r="DH189" s="278"/>
      <c r="DI189" s="278"/>
      <c r="DJ189" s="278"/>
      <c r="DK189" s="278"/>
      <c r="DL189" s="278"/>
      <c r="DM189" s="278"/>
      <c r="DN189" s="278"/>
      <c r="DO189" s="278"/>
      <c r="DP189" s="278"/>
      <c r="DQ189" s="278"/>
      <c r="DR189" s="278"/>
      <c r="DS189" s="278"/>
      <c r="DT189" s="278"/>
      <c r="DU189" s="278"/>
      <c r="DV189" s="278"/>
      <c r="DW189" s="278"/>
      <c r="DX189" s="278"/>
      <c r="DY189" s="278"/>
      <c r="DZ189" s="278"/>
      <c r="EA189" s="278"/>
      <c r="EB189" s="278"/>
      <c r="EC189" s="278"/>
      <c r="ED189" s="278"/>
      <c r="EE189" s="278"/>
      <c r="EF189" s="278"/>
      <c r="EG189" s="278"/>
      <c r="EH189" s="278"/>
      <c r="EI189" s="278"/>
      <c r="EJ189" s="278"/>
      <c r="EK189" s="278"/>
      <c r="EL189" s="278"/>
      <c r="EM189" s="278"/>
      <c r="EN189" s="278"/>
      <c r="EO189" s="278"/>
      <c r="EP189" s="278"/>
      <c r="EQ189" s="278"/>
      <c r="ER189" s="278"/>
      <c r="ES189" s="278"/>
      <c r="ET189" s="278"/>
      <c r="EU189" s="278"/>
      <c r="EV189" s="278"/>
      <c r="EW189" s="278"/>
      <c r="EX189" s="278"/>
      <c r="EY189" s="278"/>
      <c r="EZ189" s="278"/>
      <c r="FA189" s="278"/>
      <c r="FB189" s="278"/>
      <c r="FC189" s="278"/>
      <c r="FD189" s="278"/>
      <c r="FE189" s="278"/>
      <c r="FF189" s="278"/>
      <c r="FG189" s="278"/>
      <c r="FH189" s="278"/>
      <c r="FI189" s="278"/>
      <c r="FJ189" s="278"/>
      <c r="FK189" s="278"/>
      <c r="FL189" s="278"/>
      <c r="FM189" s="278"/>
      <c r="FN189" s="278"/>
      <c r="FO189" s="278"/>
      <c r="FP189" s="278"/>
      <c r="FQ189" s="278"/>
      <c r="FR189" s="278"/>
      <c r="FS189" s="278"/>
      <c r="FT189" s="278"/>
      <c r="FU189" s="278"/>
      <c r="FV189" s="278"/>
      <c r="FW189" s="278"/>
      <c r="FX189" s="278"/>
      <c r="FY189" s="278"/>
      <c r="FZ189" s="278"/>
      <c r="GA189" s="278"/>
      <c r="GB189" s="278"/>
      <c r="GC189" s="278"/>
      <c r="GD189" s="278"/>
      <c r="GE189" s="278"/>
      <c r="GF189" s="278"/>
      <c r="GG189" s="278"/>
      <c r="GH189" s="278"/>
      <c r="GI189" s="278"/>
      <c r="GJ189" s="278"/>
      <c r="GK189" s="278"/>
      <c r="GL189" s="278"/>
      <c r="GM189" s="278"/>
      <c r="GN189" s="278"/>
      <c r="GO189" s="278"/>
      <c r="GP189" s="278"/>
      <c r="GQ189" s="278"/>
      <c r="GR189" s="278"/>
      <c r="GS189" s="278"/>
      <c r="GT189" s="278"/>
      <c r="GU189" s="278"/>
      <c r="GV189" s="278"/>
      <c r="GW189" s="278"/>
      <c r="GX189" s="278"/>
      <c r="GY189" s="278"/>
      <c r="GZ189" s="278"/>
      <c r="HA189" s="278"/>
      <c r="HB189" s="278"/>
      <c r="HC189" s="278"/>
      <c r="HD189" s="278"/>
      <c r="HE189" s="278"/>
      <c r="HF189" s="278"/>
      <c r="HG189" s="278"/>
      <c r="HH189" s="278"/>
      <c r="HI189" s="278"/>
      <c r="HJ189" s="278"/>
      <c r="HK189" s="278"/>
      <c r="HL189" s="278"/>
      <c r="HM189" s="278"/>
      <c r="HN189" s="278"/>
      <c r="HO189" s="278"/>
      <c r="HP189" s="278"/>
      <c r="HQ189" s="278"/>
      <c r="HR189" s="278"/>
      <c r="HS189" s="278"/>
      <c r="HT189" s="278"/>
      <c r="HU189" s="278"/>
      <c r="HV189" s="278"/>
      <c r="HW189" s="278"/>
      <c r="HX189" s="278"/>
      <c r="HY189" s="278"/>
      <c r="HZ189" s="278"/>
      <c r="IA189" s="278"/>
      <c r="IB189" s="278"/>
      <c r="IC189" s="278"/>
      <c r="ID189" s="278"/>
      <c r="IE189" s="278"/>
      <c r="IF189" s="278"/>
      <c r="IG189" s="278"/>
      <c r="IH189" s="278"/>
      <c r="II189" s="278"/>
      <c r="IJ189" s="278"/>
      <c r="IK189" s="278"/>
      <c r="IL189" s="278"/>
      <c r="IM189" s="278"/>
      <c r="IN189" s="278"/>
      <c r="IO189" s="278"/>
      <c r="IP189" s="278"/>
      <c r="IQ189" s="278"/>
      <c r="IR189" s="278"/>
      <c r="IS189" s="278"/>
      <c r="IT189" s="278"/>
      <c r="IU189" s="278"/>
      <c r="IV189" s="278"/>
    </row>
    <row r="190" spans="1:256" x14ac:dyDescent="0.25">
      <c r="J190" s="278"/>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78"/>
      <c r="AK190" s="278"/>
      <c r="AL190" s="278"/>
      <c r="AM190" s="278"/>
      <c r="AN190" s="278"/>
      <c r="AO190" s="278"/>
      <c r="AP190" s="278"/>
      <c r="AQ190" s="278"/>
      <c r="AR190" s="278"/>
      <c r="AS190" s="278"/>
      <c r="AT190" s="278"/>
      <c r="AU190" s="278"/>
      <c r="AV190" s="278"/>
      <c r="AW190" s="278"/>
      <c r="AX190" s="278"/>
      <c r="AY190" s="278"/>
      <c r="AZ190" s="278"/>
      <c r="BA190" s="278"/>
      <c r="BB190" s="278"/>
      <c r="BC190" s="278"/>
      <c r="BD190" s="278"/>
      <c r="BE190" s="278"/>
      <c r="BF190" s="278"/>
      <c r="BG190" s="278"/>
      <c r="BH190" s="278"/>
      <c r="BI190" s="278"/>
      <c r="BJ190" s="278"/>
      <c r="BK190" s="278"/>
      <c r="BL190" s="278"/>
      <c r="BM190" s="278"/>
      <c r="BN190" s="278"/>
      <c r="BO190" s="278"/>
      <c r="BP190" s="278"/>
      <c r="BQ190" s="278"/>
      <c r="BR190" s="278"/>
      <c r="BS190" s="278"/>
      <c r="BT190" s="278"/>
      <c r="BU190" s="278"/>
      <c r="BV190" s="278"/>
      <c r="BW190" s="278"/>
      <c r="BX190" s="278"/>
      <c r="BY190" s="278"/>
      <c r="BZ190" s="278"/>
      <c r="CA190" s="278"/>
      <c r="CB190" s="278"/>
      <c r="CC190" s="278"/>
      <c r="CD190" s="278"/>
      <c r="CE190" s="278"/>
      <c r="CF190" s="278"/>
      <c r="CG190" s="278"/>
      <c r="CH190" s="278"/>
      <c r="CI190" s="278"/>
      <c r="CJ190" s="278"/>
      <c r="CK190" s="278"/>
      <c r="CL190" s="278"/>
      <c r="CM190" s="278"/>
      <c r="CN190" s="278"/>
      <c r="CO190" s="278"/>
      <c r="CP190" s="278"/>
      <c r="CQ190" s="278"/>
      <c r="CR190" s="278"/>
      <c r="CS190" s="278"/>
      <c r="CT190" s="278"/>
      <c r="CU190" s="278"/>
      <c r="CV190" s="278"/>
      <c r="CW190" s="278"/>
      <c r="CX190" s="278"/>
      <c r="CY190" s="278"/>
      <c r="CZ190" s="278"/>
      <c r="DA190" s="278"/>
      <c r="DB190" s="278"/>
      <c r="DC190" s="278"/>
      <c r="DD190" s="278"/>
      <c r="DE190" s="278"/>
      <c r="DF190" s="278"/>
      <c r="DG190" s="278"/>
      <c r="DH190" s="278"/>
      <c r="DI190" s="278"/>
      <c r="DJ190" s="278"/>
      <c r="DK190" s="278"/>
      <c r="DL190" s="278"/>
      <c r="DM190" s="278"/>
      <c r="DN190" s="278"/>
      <c r="DO190" s="278"/>
      <c r="DP190" s="278"/>
      <c r="DQ190" s="278"/>
      <c r="DR190" s="278"/>
      <c r="DS190" s="278"/>
      <c r="DT190" s="278"/>
      <c r="DU190" s="278"/>
      <c r="DV190" s="278"/>
      <c r="DW190" s="278"/>
      <c r="DX190" s="278"/>
      <c r="DY190" s="278"/>
      <c r="DZ190" s="278"/>
      <c r="EA190" s="278"/>
      <c r="EB190" s="278"/>
      <c r="EC190" s="278"/>
      <c r="ED190" s="278"/>
      <c r="EE190" s="278"/>
      <c r="EF190" s="278"/>
      <c r="EG190" s="278"/>
      <c r="EH190" s="278"/>
      <c r="EI190" s="278"/>
      <c r="EJ190" s="278"/>
      <c r="EK190" s="278"/>
      <c r="EL190" s="278"/>
      <c r="EM190" s="278"/>
      <c r="EN190" s="278"/>
      <c r="EO190" s="278"/>
      <c r="EP190" s="278"/>
      <c r="EQ190" s="278"/>
      <c r="ER190" s="278"/>
      <c r="ES190" s="278"/>
      <c r="ET190" s="278"/>
      <c r="EU190" s="278"/>
      <c r="EV190" s="278"/>
      <c r="EW190" s="278"/>
      <c r="EX190" s="278"/>
      <c r="EY190" s="278"/>
      <c r="EZ190" s="278"/>
      <c r="FA190" s="278"/>
      <c r="FB190" s="278"/>
      <c r="FC190" s="278"/>
      <c r="FD190" s="278"/>
      <c r="FE190" s="278"/>
      <c r="FF190" s="278"/>
      <c r="FG190" s="278"/>
      <c r="FH190" s="278"/>
      <c r="FI190" s="278"/>
      <c r="FJ190" s="278"/>
      <c r="FK190" s="278"/>
      <c r="FL190" s="278"/>
      <c r="FM190" s="278"/>
      <c r="FN190" s="278"/>
      <c r="FO190" s="278"/>
      <c r="FP190" s="278"/>
      <c r="FQ190" s="278"/>
      <c r="FR190" s="278"/>
      <c r="FS190" s="278"/>
      <c r="FT190" s="278"/>
      <c r="FU190" s="278"/>
      <c r="FV190" s="278"/>
      <c r="FW190" s="278"/>
      <c r="FX190" s="278"/>
      <c r="FY190" s="278"/>
      <c r="FZ190" s="278"/>
      <c r="GA190" s="278"/>
      <c r="GB190" s="278"/>
      <c r="GC190" s="278"/>
      <c r="GD190" s="278"/>
      <c r="GE190" s="278"/>
      <c r="GF190" s="278"/>
      <c r="GG190" s="278"/>
      <c r="GH190" s="278"/>
      <c r="GI190" s="278"/>
      <c r="GJ190" s="278"/>
      <c r="GK190" s="278"/>
      <c r="GL190" s="278"/>
      <c r="GM190" s="278"/>
      <c r="GN190" s="278"/>
      <c r="GO190" s="278"/>
      <c r="GP190" s="278"/>
      <c r="GQ190" s="278"/>
      <c r="GR190" s="278"/>
      <c r="GS190" s="278"/>
      <c r="GT190" s="278"/>
      <c r="GU190" s="278"/>
      <c r="GV190" s="278"/>
      <c r="GW190" s="278"/>
      <c r="GX190" s="278"/>
      <c r="GY190" s="278"/>
      <c r="GZ190" s="278"/>
      <c r="HA190" s="278"/>
      <c r="HB190" s="278"/>
      <c r="HC190" s="278"/>
      <c r="HD190" s="278"/>
      <c r="HE190" s="278"/>
      <c r="HF190" s="278"/>
      <c r="HG190" s="278"/>
      <c r="HH190" s="278"/>
      <c r="HI190" s="278"/>
      <c r="HJ190" s="278"/>
      <c r="HK190" s="278"/>
      <c r="HL190" s="278"/>
      <c r="HM190" s="278"/>
      <c r="HN190" s="278"/>
      <c r="HO190" s="278"/>
      <c r="HP190" s="278"/>
      <c r="HQ190" s="278"/>
      <c r="HR190" s="278"/>
      <c r="HS190" s="278"/>
      <c r="HT190" s="278"/>
      <c r="HU190" s="278"/>
      <c r="HV190" s="278"/>
      <c r="HW190" s="278"/>
      <c r="HX190" s="278"/>
      <c r="HY190" s="278"/>
      <c r="HZ190" s="278"/>
      <c r="IA190" s="278"/>
      <c r="IB190" s="278"/>
      <c r="IC190" s="278"/>
      <c r="ID190" s="278"/>
      <c r="IE190" s="278"/>
      <c r="IF190" s="278"/>
      <c r="IG190" s="278"/>
      <c r="IH190" s="278"/>
      <c r="II190" s="278"/>
      <c r="IJ190" s="278"/>
      <c r="IK190" s="278"/>
      <c r="IL190" s="278"/>
      <c r="IM190" s="278"/>
      <c r="IN190" s="278"/>
      <c r="IO190" s="278"/>
      <c r="IP190" s="278"/>
      <c r="IQ190" s="278"/>
      <c r="IR190" s="278"/>
      <c r="IS190" s="278"/>
      <c r="IT190" s="278"/>
      <c r="IU190" s="278"/>
      <c r="IV190" s="278"/>
    </row>
    <row r="191" spans="1:256" x14ac:dyDescent="0.25">
      <c r="J191" s="278"/>
      <c r="K191" s="278"/>
      <c r="L191" s="278"/>
      <c r="M191" s="278"/>
      <c r="N191" s="278"/>
      <c r="O191" s="278"/>
      <c r="P191" s="278"/>
      <c r="Q191" s="278"/>
      <c r="R191" s="278"/>
      <c r="S191" s="278"/>
      <c r="T191" s="278"/>
      <c r="U191" s="278"/>
      <c r="V191" s="278"/>
      <c r="W191" s="278"/>
      <c r="X191" s="278"/>
      <c r="Y191" s="278"/>
      <c r="Z191" s="278"/>
      <c r="AA191" s="278"/>
      <c r="AB191" s="278"/>
      <c r="AC191" s="278"/>
      <c r="AD191" s="278"/>
      <c r="AE191" s="278"/>
      <c r="AF191" s="278"/>
      <c r="AG191" s="278"/>
      <c r="AH191" s="278"/>
      <c r="AI191" s="278"/>
      <c r="AJ191" s="278"/>
      <c r="AK191" s="278"/>
      <c r="AL191" s="278"/>
      <c r="AM191" s="278"/>
      <c r="AN191" s="278"/>
      <c r="AO191" s="278"/>
      <c r="AP191" s="278"/>
      <c r="AQ191" s="278"/>
      <c r="AR191" s="278"/>
      <c r="AS191" s="278"/>
      <c r="AT191" s="278"/>
      <c r="AU191" s="278"/>
      <c r="AV191" s="278"/>
      <c r="AW191" s="278"/>
      <c r="AX191" s="278"/>
      <c r="AY191" s="278"/>
      <c r="AZ191" s="278"/>
      <c r="BA191" s="278"/>
      <c r="BB191" s="278"/>
      <c r="BC191" s="278"/>
      <c r="BD191" s="278"/>
      <c r="BE191" s="278"/>
      <c r="BF191" s="278"/>
      <c r="BG191" s="278"/>
      <c r="BH191" s="278"/>
      <c r="BI191" s="278"/>
      <c r="BJ191" s="278"/>
      <c r="BK191" s="278"/>
      <c r="BL191" s="278"/>
      <c r="BM191" s="278"/>
      <c r="BN191" s="278"/>
      <c r="BO191" s="278"/>
      <c r="BP191" s="278"/>
      <c r="BQ191" s="278"/>
      <c r="BR191" s="278"/>
      <c r="BS191" s="278"/>
      <c r="BT191" s="278"/>
      <c r="BU191" s="278"/>
      <c r="BV191" s="278"/>
      <c r="BW191" s="278"/>
      <c r="BX191" s="278"/>
      <c r="BY191" s="278"/>
      <c r="BZ191" s="278"/>
      <c r="CA191" s="278"/>
      <c r="CB191" s="278"/>
      <c r="CC191" s="278"/>
      <c r="CD191" s="278"/>
      <c r="CE191" s="278"/>
      <c r="CF191" s="278"/>
      <c r="CG191" s="278"/>
      <c r="CH191" s="278"/>
      <c r="CI191" s="278"/>
      <c r="CJ191" s="278"/>
      <c r="CK191" s="278"/>
      <c r="CL191" s="278"/>
      <c r="CM191" s="278"/>
      <c r="CN191" s="278"/>
      <c r="CO191" s="278"/>
      <c r="CP191" s="278"/>
      <c r="CQ191" s="278"/>
      <c r="CR191" s="278"/>
      <c r="CS191" s="278"/>
      <c r="CT191" s="278"/>
      <c r="CU191" s="278"/>
      <c r="CV191" s="278"/>
      <c r="CW191" s="278"/>
      <c r="CX191" s="278"/>
      <c r="CY191" s="278"/>
      <c r="CZ191" s="278"/>
      <c r="DA191" s="278"/>
      <c r="DB191" s="278"/>
      <c r="DC191" s="278"/>
      <c r="DD191" s="278"/>
      <c r="DE191" s="278"/>
      <c r="DF191" s="278"/>
      <c r="DG191" s="278"/>
      <c r="DH191" s="278"/>
      <c r="DI191" s="278"/>
      <c r="DJ191" s="278"/>
      <c r="DK191" s="278"/>
      <c r="DL191" s="278"/>
      <c r="DM191" s="278"/>
      <c r="DN191" s="278"/>
      <c r="DO191" s="278"/>
      <c r="DP191" s="278"/>
      <c r="DQ191" s="278"/>
      <c r="DR191" s="278"/>
      <c r="DS191" s="278"/>
      <c r="DT191" s="278"/>
      <c r="DU191" s="278"/>
      <c r="DV191" s="278"/>
      <c r="DW191" s="278"/>
      <c r="DX191" s="278"/>
      <c r="DY191" s="278"/>
      <c r="DZ191" s="278"/>
      <c r="EA191" s="278"/>
      <c r="EB191" s="278"/>
      <c r="EC191" s="278"/>
      <c r="ED191" s="278"/>
      <c r="EE191" s="278"/>
      <c r="EF191" s="278"/>
      <c r="EG191" s="278"/>
      <c r="EH191" s="278"/>
      <c r="EI191" s="278"/>
      <c r="EJ191" s="278"/>
      <c r="EK191" s="278"/>
      <c r="EL191" s="278"/>
      <c r="EM191" s="278"/>
      <c r="EN191" s="278"/>
      <c r="EO191" s="278"/>
      <c r="EP191" s="278"/>
      <c r="EQ191" s="278"/>
      <c r="ER191" s="278"/>
      <c r="ES191" s="278"/>
      <c r="ET191" s="278"/>
      <c r="EU191" s="278"/>
      <c r="EV191" s="278"/>
      <c r="EW191" s="278"/>
      <c r="EX191" s="278"/>
      <c r="EY191" s="278"/>
      <c r="EZ191" s="278"/>
      <c r="FA191" s="278"/>
      <c r="FB191" s="278"/>
      <c r="FC191" s="278"/>
      <c r="FD191" s="278"/>
      <c r="FE191" s="278"/>
      <c r="FF191" s="278"/>
      <c r="FG191" s="278"/>
      <c r="FH191" s="278"/>
      <c r="FI191" s="278"/>
      <c r="FJ191" s="278"/>
      <c r="FK191" s="278"/>
      <c r="FL191" s="278"/>
      <c r="FM191" s="278"/>
      <c r="FN191" s="278"/>
      <c r="FO191" s="278"/>
      <c r="FP191" s="278"/>
      <c r="FQ191" s="278"/>
      <c r="FR191" s="278"/>
      <c r="FS191" s="278"/>
      <c r="FT191" s="278"/>
      <c r="FU191" s="278"/>
      <c r="FV191" s="278"/>
      <c r="FW191" s="278"/>
      <c r="FX191" s="278"/>
      <c r="FY191" s="278"/>
      <c r="FZ191" s="278"/>
      <c r="GA191" s="278"/>
      <c r="GB191" s="278"/>
      <c r="GC191" s="278"/>
      <c r="GD191" s="278"/>
      <c r="GE191" s="278"/>
      <c r="GF191" s="278"/>
      <c r="GG191" s="278"/>
      <c r="GH191" s="278"/>
      <c r="GI191" s="278"/>
      <c r="GJ191" s="278"/>
      <c r="GK191" s="278"/>
      <c r="GL191" s="278"/>
      <c r="GM191" s="278"/>
      <c r="GN191" s="278"/>
      <c r="GO191" s="278"/>
      <c r="GP191" s="278"/>
      <c r="GQ191" s="278"/>
      <c r="GR191" s="278"/>
      <c r="GS191" s="278"/>
      <c r="GT191" s="278"/>
      <c r="GU191" s="278"/>
      <c r="GV191" s="278"/>
      <c r="GW191" s="278"/>
      <c r="GX191" s="278"/>
      <c r="GY191" s="278"/>
      <c r="GZ191" s="278"/>
      <c r="HA191" s="278"/>
      <c r="HB191" s="278"/>
      <c r="HC191" s="278"/>
      <c r="HD191" s="278"/>
      <c r="HE191" s="278"/>
      <c r="HF191" s="278"/>
      <c r="HG191" s="278"/>
      <c r="HH191" s="278"/>
      <c r="HI191" s="278"/>
      <c r="HJ191" s="278"/>
      <c r="HK191" s="278"/>
      <c r="HL191" s="278"/>
      <c r="HM191" s="278"/>
      <c r="HN191" s="278"/>
      <c r="HO191" s="278"/>
      <c r="HP191" s="278"/>
      <c r="HQ191" s="278"/>
      <c r="HR191" s="278"/>
      <c r="HS191" s="278"/>
      <c r="HT191" s="278"/>
      <c r="HU191" s="278"/>
      <c r="HV191" s="278"/>
      <c r="HW191" s="278"/>
      <c r="HX191" s="278"/>
      <c r="HY191" s="278"/>
      <c r="HZ191" s="278"/>
      <c r="IA191" s="278"/>
      <c r="IB191" s="278"/>
      <c r="IC191" s="278"/>
      <c r="ID191" s="278"/>
      <c r="IE191" s="278"/>
      <c r="IF191" s="278"/>
      <c r="IG191" s="278"/>
      <c r="IH191" s="278"/>
      <c r="II191" s="278"/>
      <c r="IJ191" s="278"/>
      <c r="IK191" s="278"/>
      <c r="IL191" s="278"/>
      <c r="IM191" s="278"/>
      <c r="IN191" s="278"/>
      <c r="IO191" s="278"/>
      <c r="IP191" s="278"/>
      <c r="IQ191" s="278"/>
      <c r="IR191" s="278"/>
      <c r="IS191" s="278"/>
      <c r="IT191" s="278"/>
      <c r="IU191" s="278"/>
      <c r="IV191" s="278"/>
    </row>
    <row r="192" spans="1:256" x14ac:dyDescent="0.25">
      <c r="J192" s="278"/>
      <c r="K192" s="278"/>
      <c r="L192" s="278"/>
      <c r="M192" s="278"/>
      <c r="N192" s="278"/>
      <c r="O192" s="278"/>
      <c r="P192" s="278"/>
      <c r="Q192" s="278"/>
      <c r="R192" s="278"/>
      <c r="S192" s="278"/>
      <c r="T192" s="278"/>
      <c r="U192" s="278"/>
      <c r="V192" s="278"/>
      <c r="W192" s="278"/>
      <c r="X192" s="278"/>
      <c r="Y192" s="278"/>
      <c r="Z192" s="278"/>
      <c r="AA192" s="278"/>
      <c r="AB192" s="278"/>
      <c r="AC192" s="278"/>
      <c r="AD192" s="278"/>
      <c r="AE192" s="278"/>
      <c r="AF192" s="278"/>
      <c r="AG192" s="278"/>
      <c r="AH192" s="278"/>
      <c r="AI192" s="278"/>
      <c r="AJ192" s="278"/>
      <c r="AK192" s="278"/>
      <c r="AL192" s="278"/>
      <c r="AM192" s="278"/>
      <c r="AN192" s="278"/>
      <c r="AO192" s="278"/>
      <c r="AP192" s="278"/>
      <c r="AQ192" s="278"/>
      <c r="AR192" s="278"/>
      <c r="AS192" s="278"/>
      <c r="AT192" s="278"/>
      <c r="AU192" s="278"/>
      <c r="AV192" s="278"/>
      <c r="AW192" s="278"/>
      <c r="AX192" s="278"/>
      <c r="AY192" s="278"/>
      <c r="AZ192" s="278"/>
      <c r="BA192" s="278"/>
      <c r="BB192" s="278"/>
      <c r="BC192" s="278"/>
      <c r="BD192" s="278"/>
      <c r="BE192" s="278"/>
      <c r="BF192" s="278"/>
      <c r="BG192" s="278"/>
      <c r="BH192" s="278"/>
      <c r="BI192" s="278"/>
      <c r="BJ192" s="278"/>
      <c r="BK192" s="278"/>
      <c r="BL192" s="278"/>
      <c r="BM192" s="278"/>
      <c r="BN192" s="278"/>
      <c r="BO192" s="278"/>
      <c r="BP192" s="278"/>
      <c r="BQ192" s="278"/>
      <c r="BR192" s="278"/>
      <c r="BS192" s="278"/>
      <c r="BT192" s="278"/>
      <c r="BU192" s="278"/>
      <c r="BV192" s="278"/>
      <c r="BW192" s="278"/>
      <c r="BX192" s="278"/>
      <c r="BY192" s="278"/>
      <c r="BZ192" s="278"/>
      <c r="CA192" s="278"/>
      <c r="CB192" s="278"/>
      <c r="CC192" s="278"/>
      <c r="CD192" s="278"/>
      <c r="CE192" s="278"/>
      <c r="CF192" s="278"/>
      <c r="CG192" s="278"/>
      <c r="CH192" s="278"/>
      <c r="CI192" s="278"/>
      <c r="CJ192" s="278"/>
      <c r="CK192" s="278"/>
      <c r="CL192" s="278"/>
      <c r="CM192" s="278"/>
      <c r="CN192" s="278"/>
      <c r="CO192" s="278"/>
      <c r="CP192" s="278"/>
      <c r="CQ192" s="278"/>
      <c r="CR192" s="278"/>
      <c r="CS192" s="278"/>
      <c r="CT192" s="278"/>
      <c r="CU192" s="278"/>
      <c r="CV192" s="278"/>
      <c r="CW192" s="278"/>
      <c r="CX192" s="278"/>
      <c r="CY192" s="278"/>
      <c r="CZ192" s="278"/>
      <c r="DA192" s="278"/>
      <c r="DB192" s="278"/>
      <c r="DC192" s="278"/>
      <c r="DD192" s="278"/>
      <c r="DE192" s="278"/>
      <c r="DF192" s="278"/>
      <c r="DG192" s="278"/>
      <c r="DH192" s="278"/>
      <c r="DI192" s="278"/>
      <c r="DJ192" s="278"/>
      <c r="DK192" s="278"/>
      <c r="DL192" s="278"/>
      <c r="DM192" s="278"/>
      <c r="DN192" s="278"/>
      <c r="DO192" s="278"/>
      <c r="DP192" s="278"/>
      <c r="DQ192" s="278"/>
      <c r="DR192" s="278"/>
      <c r="DS192" s="278"/>
      <c r="DT192" s="278"/>
      <c r="DU192" s="278"/>
      <c r="DV192" s="278"/>
      <c r="DW192" s="278"/>
      <c r="DX192" s="278"/>
      <c r="DY192" s="278"/>
      <c r="DZ192" s="278"/>
      <c r="EA192" s="278"/>
      <c r="EB192" s="278"/>
      <c r="EC192" s="278"/>
      <c r="ED192" s="278"/>
      <c r="EE192" s="278"/>
      <c r="EF192" s="278"/>
      <c r="EG192" s="278"/>
      <c r="EH192" s="278"/>
      <c r="EI192" s="278"/>
      <c r="EJ192" s="278"/>
      <c r="EK192" s="278"/>
      <c r="EL192" s="278"/>
      <c r="EM192" s="278"/>
      <c r="EN192" s="278"/>
      <c r="EO192" s="278"/>
      <c r="EP192" s="278"/>
      <c r="EQ192" s="278"/>
      <c r="ER192" s="278"/>
      <c r="ES192" s="278"/>
      <c r="ET192" s="278"/>
      <c r="EU192" s="278"/>
      <c r="EV192" s="278"/>
      <c r="EW192" s="278"/>
      <c r="EX192" s="278"/>
      <c r="EY192" s="278"/>
      <c r="EZ192" s="278"/>
      <c r="FA192" s="278"/>
      <c r="FB192" s="278"/>
      <c r="FC192" s="278"/>
      <c r="FD192" s="278"/>
      <c r="FE192" s="278"/>
      <c r="FF192" s="278"/>
      <c r="FG192" s="278"/>
      <c r="FH192" s="278"/>
      <c r="FI192" s="278"/>
      <c r="FJ192" s="278"/>
      <c r="FK192" s="278"/>
      <c r="FL192" s="278"/>
      <c r="FM192" s="278"/>
      <c r="FN192" s="278"/>
      <c r="FO192" s="278"/>
      <c r="FP192" s="278"/>
      <c r="FQ192" s="278"/>
      <c r="FR192" s="278"/>
      <c r="FS192" s="278"/>
      <c r="FT192" s="278"/>
      <c r="FU192" s="278"/>
      <c r="FV192" s="278"/>
      <c r="FW192" s="278"/>
      <c r="FX192" s="278"/>
      <c r="FY192" s="278"/>
      <c r="FZ192" s="278"/>
      <c r="GA192" s="278"/>
      <c r="GB192" s="278"/>
      <c r="GC192" s="278"/>
      <c r="GD192" s="278"/>
      <c r="GE192" s="278"/>
      <c r="GF192" s="278"/>
      <c r="GG192" s="278"/>
      <c r="GH192" s="278"/>
      <c r="GI192" s="278"/>
      <c r="GJ192" s="278"/>
      <c r="GK192" s="278"/>
      <c r="GL192" s="278"/>
      <c r="GM192" s="278"/>
      <c r="GN192" s="278"/>
      <c r="GO192" s="278"/>
      <c r="GP192" s="278"/>
      <c r="GQ192" s="278"/>
      <c r="GR192" s="278"/>
      <c r="GS192" s="278"/>
      <c r="GT192" s="278"/>
      <c r="GU192" s="278"/>
      <c r="GV192" s="278"/>
      <c r="GW192" s="278"/>
      <c r="GX192" s="278"/>
      <c r="GY192" s="278"/>
      <c r="GZ192" s="278"/>
      <c r="HA192" s="278"/>
      <c r="HB192" s="278"/>
      <c r="HC192" s="278"/>
      <c r="HD192" s="278"/>
      <c r="HE192" s="278"/>
      <c r="HF192" s="278"/>
      <c r="HG192" s="278"/>
      <c r="HH192" s="278"/>
      <c r="HI192" s="278"/>
      <c r="HJ192" s="278"/>
      <c r="HK192" s="278"/>
      <c r="HL192" s="278"/>
      <c r="HM192" s="278"/>
      <c r="HN192" s="278"/>
      <c r="HO192" s="278"/>
      <c r="HP192" s="278"/>
      <c r="HQ192" s="278"/>
      <c r="HR192" s="278"/>
      <c r="HS192" s="278"/>
      <c r="HT192" s="278"/>
      <c r="HU192" s="278"/>
      <c r="HV192" s="278"/>
      <c r="HW192" s="278"/>
      <c r="HX192" s="278"/>
      <c r="HY192" s="278"/>
      <c r="HZ192" s="278"/>
      <c r="IA192" s="278"/>
      <c r="IB192" s="278"/>
      <c r="IC192" s="278"/>
      <c r="ID192" s="278"/>
      <c r="IE192" s="278"/>
      <c r="IF192" s="278"/>
      <c r="IG192" s="278"/>
      <c r="IH192" s="278"/>
      <c r="II192" s="278"/>
      <c r="IJ192" s="278"/>
      <c r="IK192" s="278"/>
      <c r="IL192" s="278"/>
      <c r="IM192" s="278"/>
      <c r="IN192" s="278"/>
      <c r="IO192" s="278"/>
      <c r="IP192" s="278"/>
      <c r="IQ192" s="278"/>
      <c r="IR192" s="278"/>
      <c r="IS192" s="278"/>
      <c r="IT192" s="278"/>
      <c r="IU192" s="278"/>
      <c r="IV192" s="278"/>
    </row>
    <row r="193" spans="10:256" x14ac:dyDescent="0.25">
      <c r="J193" s="278"/>
      <c r="K193" s="278"/>
      <c r="L193" s="278"/>
      <c r="M193" s="278"/>
      <c r="N193" s="278"/>
      <c r="O193" s="278"/>
      <c r="P193" s="278"/>
      <c r="Q193" s="278"/>
      <c r="R193" s="278"/>
      <c r="S193" s="278"/>
      <c r="T193" s="278"/>
      <c r="U193" s="278"/>
      <c r="V193" s="278"/>
      <c r="W193" s="278"/>
      <c r="X193" s="278"/>
      <c r="Y193" s="278"/>
      <c r="Z193" s="278"/>
      <c r="AA193" s="278"/>
      <c r="AB193" s="278"/>
      <c r="AC193" s="278"/>
      <c r="AD193" s="278"/>
      <c r="AE193" s="278"/>
      <c r="AF193" s="278"/>
      <c r="AG193" s="278"/>
      <c r="AH193" s="278"/>
      <c r="AI193" s="278"/>
      <c r="AJ193" s="278"/>
      <c r="AK193" s="278"/>
      <c r="AL193" s="278"/>
      <c r="AM193" s="278"/>
      <c r="AN193" s="278"/>
      <c r="AO193" s="278"/>
      <c r="AP193" s="278"/>
      <c r="AQ193" s="278"/>
      <c r="AR193" s="278"/>
      <c r="AS193" s="278"/>
      <c r="AT193" s="278"/>
      <c r="AU193" s="278"/>
      <c r="AV193" s="278"/>
      <c r="AW193" s="278"/>
      <c r="AX193" s="278"/>
      <c r="AY193" s="278"/>
      <c r="AZ193" s="278"/>
      <c r="BA193" s="278"/>
      <c r="BB193" s="278"/>
      <c r="BC193" s="278"/>
      <c r="BD193" s="278"/>
      <c r="BE193" s="278"/>
      <c r="BF193" s="278"/>
      <c r="BG193" s="278"/>
      <c r="BH193" s="278"/>
      <c r="BI193" s="278"/>
      <c r="BJ193" s="278"/>
      <c r="BK193" s="278"/>
      <c r="BL193" s="278"/>
      <c r="BM193" s="278"/>
      <c r="BN193" s="278"/>
      <c r="BO193" s="278"/>
      <c r="BP193" s="278"/>
      <c r="BQ193" s="278"/>
      <c r="BR193" s="278"/>
      <c r="BS193" s="278"/>
      <c r="BT193" s="278"/>
      <c r="BU193" s="278"/>
      <c r="BV193" s="278"/>
      <c r="BW193" s="278"/>
      <c r="BX193" s="278"/>
      <c r="BY193" s="278"/>
      <c r="BZ193" s="278"/>
      <c r="CA193" s="278"/>
      <c r="CB193" s="278"/>
      <c r="CC193" s="278"/>
      <c r="CD193" s="278"/>
      <c r="CE193" s="278"/>
      <c r="CF193" s="278"/>
      <c r="CG193" s="278"/>
      <c r="CH193" s="278"/>
      <c r="CI193" s="278"/>
      <c r="CJ193" s="278"/>
      <c r="CK193" s="278"/>
      <c r="CL193" s="278"/>
      <c r="CM193" s="278"/>
      <c r="CN193" s="278"/>
      <c r="CO193" s="278"/>
      <c r="CP193" s="278"/>
      <c r="CQ193" s="278"/>
      <c r="CR193" s="278"/>
      <c r="CS193" s="278"/>
      <c r="CT193" s="278"/>
      <c r="CU193" s="278"/>
      <c r="CV193" s="278"/>
      <c r="CW193" s="278"/>
      <c r="CX193" s="278"/>
      <c r="CY193" s="278"/>
      <c r="CZ193" s="278"/>
      <c r="DA193" s="278"/>
      <c r="DB193" s="278"/>
      <c r="DC193" s="278"/>
      <c r="DD193" s="278"/>
      <c r="DE193" s="278"/>
      <c r="DF193" s="278"/>
      <c r="DG193" s="278"/>
      <c r="DH193" s="278"/>
      <c r="DI193" s="278"/>
      <c r="DJ193" s="278"/>
      <c r="DK193" s="278"/>
      <c r="DL193" s="278"/>
      <c r="DM193" s="278"/>
      <c r="DN193" s="278"/>
      <c r="DO193" s="278"/>
      <c r="DP193" s="278"/>
      <c r="DQ193" s="278"/>
      <c r="DR193" s="278"/>
      <c r="DS193" s="278"/>
      <c r="DT193" s="278"/>
      <c r="DU193" s="278"/>
      <c r="DV193" s="278"/>
      <c r="DW193" s="278"/>
      <c r="DX193" s="278"/>
      <c r="DY193" s="278"/>
      <c r="DZ193" s="278"/>
      <c r="EA193" s="278"/>
      <c r="EB193" s="278"/>
      <c r="EC193" s="278"/>
      <c r="ED193" s="278"/>
      <c r="EE193" s="278"/>
      <c r="EF193" s="278"/>
      <c r="EG193" s="278"/>
      <c r="EH193" s="278"/>
      <c r="EI193" s="278"/>
      <c r="EJ193" s="278"/>
      <c r="EK193" s="278"/>
      <c r="EL193" s="278"/>
      <c r="EM193" s="278"/>
      <c r="EN193" s="278"/>
      <c r="EO193" s="278"/>
      <c r="EP193" s="278"/>
      <c r="EQ193" s="278"/>
      <c r="ER193" s="278"/>
      <c r="ES193" s="278"/>
      <c r="ET193" s="278"/>
      <c r="EU193" s="278"/>
      <c r="EV193" s="278"/>
      <c r="EW193" s="278"/>
      <c r="EX193" s="278"/>
      <c r="EY193" s="278"/>
      <c r="EZ193" s="278"/>
      <c r="FA193" s="278"/>
      <c r="FB193" s="278"/>
      <c r="FC193" s="278"/>
      <c r="FD193" s="278"/>
      <c r="FE193" s="278"/>
      <c r="FF193" s="278"/>
      <c r="FG193" s="278"/>
      <c r="FH193" s="278"/>
      <c r="FI193" s="278"/>
      <c r="FJ193" s="278"/>
      <c r="FK193" s="278"/>
      <c r="FL193" s="278"/>
      <c r="FM193" s="278"/>
      <c r="FN193" s="278"/>
      <c r="FO193" s="278"/>
      <c r="FP193" s="278"/>
      <c r="FQ193" s="278"/>
      <c r="FR193" s="278"/>
      <c r="FS193" s="278"/>
      <c r="FT193" s="278"/>
      <c r="FU193" s="278"/>
      <c r="FV193" s="278"/>
      <c r="FW193" s="278"/>
      <c r="FX193" s="278"/>
      <c r="FY193" s="278"/>
      <c r="FZ193" s="278"/>
      <c r="GA193" s="278"/>
      <c r="GB193" s="278"/>
      <c r="GC193" s="278"/>
      <c r="GD193" s="278"/>
      <c r="GE193" s="278"/>
      <c r="GF193" s="278"/>
      <c r="GG193" s="278"/>
      <c r="GH193" s="278"/>
      <c r="GI193" s="278"/>
      <c r="GJ193" s="278"/>
      <c r="GK193" s="278"/>
      <c r="GL193" s="278"/>
      <c r="GM193" s="278"/>
      <c r="GN193" s="278"/>
      <c r="GO193" s="278"/>
      <c r="GP193" s="278"/>
      <c r="GQ193" s="278"/>
      <c r="GR193" s="278"/>
      <c r="GS193" s="278"/>
      <c r="GT193" s="278"/>
      <c r="GU193" s="278"/>
      <c r="GV193" s="278"/>
      <c r="GW193" s="278"/>
      <c r="GX193" s="278"/>
      <c r="GY193" s="278"/>
      <c r="GZ193" s="278"/>
      <c r="HA193" s="278"/>
      <c r="HB193" s="278"/>
      <c r="HC193" s="278"/>
      <c r="HD193" s="278"/>
      <c r="HE193" s="278"/>
      <c r="HF193" s="278"/>
      <c r="HG193" s="278"/>
      <c r="HH193" s="278"/>
      <c r="HI193" s="278"/>
      <c r="HJ193" s="278"/>
      <c r="HK193" s="278"/>
      <c r="HL193" s="278"/>
      <c r="HM193" s="278"/>
      <c r="HN193" s="278"/>
      <c r="HO193" s="278"/>
      <c r="HP193" s="278"/>
      <c r="HQ193" s="278"/>
      <c r="HR193" s="278"/>
      <c r="HS193" s="278"/>
      <c r="HT193" s="278"/>
      <c r="HU193" s="278"/>
      <c r="HV193" s="278"/>
      <c r="HW193" s="278"/>
      <c r="HX193" s="278"/>
      <c r="HY193" s="278"/>
      <c r="HZ193" s="278"/>
      <c r="IA193" s="278"/>
      <c r="IB193" s="278"/>
      <c r="IC193" s="278"/>
      <c r="ID193" s="278"/>
      <c r="IE193" s="278"/>
      <c r="IF193" s="278"/>
      <c r="IG193" s="278"/>
      <c r="IH193" s="278"/>
      <c r="II193" s="278"/>
      <c r="IJ193" s="278"/>
      <c r="IK193" s="278"/>
      <c r="IL193" s="278"/>
      <c r="IM193" s="278"/>
      <c r="IN193" s="278"/>
      <c r="IO193" s="278"/>
      <c r="IP193" s="278"/>
      <c r="IQ193" s="278"/>
      <c r="IR193" s="278"/>
      <c r="IS193" s="278"/>
      <c r="IT193" s="278"/>
      <c r="IU193" s="278"/>
      <c r="IV193" s="278"/>
    </row>
    <row r="194" spans="10:256" x14ac:dyDescent="0.25">
      <c r="J194" s="278"/>
      <c r="K194" s="278"/>
      <c r="L194" s="278"/>
      <c r="M194" s="278"/>
      <c r="N194" s="278"/>
      <c r="O194" s="278"/>
      <c r="P194" s="278"/>
      <c r="Q194" s="278"/>
      <c r="R194" s="278"/>
      <c r="S194" s="278"/>
      <c r="T194" s="278"/>
      <c r="U194" s="278"/>
      <c r="V194" s="278"/>
      <c r="W194" s="278"/>
      <c r="X194" s="278"/>
      <c r="Y194" s="278"/>
      <c r="Z194" s="278"/>
      <c r="AA194" s="278"/>
      <c r="AB194" s="278"/>
      <c r="AC194" s="278"/>
      <c r="AD194" s="278"/>
      <c r="AE194" s="278"/>
      <c r="AF194" s="278"/>
      <c r="AG194" s="278"/>
      <c r="AH194" s="278"/>
      <c r="AI194" s="278"/>
      <c r="AJ194" s="278"/>
      <c r="AK194" s="278"/>
      <c r="AL194" s="278"/>
      <c r="AM194" s="278"/>
      <c r="AN194" s="278"/>
      <c r="AO194" s="278"/>
      <c r="AP194" s="278"/>
      <c r="AQ194" s="278"/>
      <c r="AR194" s="278"/>
      <c r="AS194" s="278"/>
      <c r="AT194" s="278"/>
      <c r="AU194" s="278"/>
      <c r="AV194" s="278"/>
      <c r="AW194" s="278"/>
      <c r="AX194" s="278"/>
      <c r="AY194" s="278"/>
      <c r="AZ194" s="278"/>
      <c r="BA194" s="278"/>
      <c r="BB194" s="278"/>
      <c r="BC194" s="278"/>
      <c r="BD194" s="278"/>
      <c r="BE194" s="278"/>
      <c r="BF194" s="278"/>
      <c r="BG194" s="278"/>
      <c r="BH194" s="278"/>
      <c r="BI194" s="278"/>
      <c r="BJ194" s="278"/>
      <c r="BK194" s="278"/>
      <c r="BL194" s="278"/>
      <c r="BM194" s="278"/>
      <c r="BN194" s="278"/>
      <c r="BO194" s="278"/>
      <c r="BP194" s="278"/>
      <c r="BQ194" s="278"/>
      <c r="BR194" s="278"/>
      <c r="BS194" s="278"/>
      <c r="BT194" s="278"/>
      <c r="BU194" s="278"/>
      <c r="BV194" s="278"/>
      <c r="BW194" s="278"/>
      <c r="BX194" s="278"/>
      <c r="BY194" s="278"/>
      <c r="BZ194" s="278"/>
      <c r="CA194" s="278"/>
      <c r="CB194" s="278"/>
      <c r="CC194" s="278"/>
      <c r="CD194" s="278"/>
      <c r="CE194" s="278"/>
      <c r="CF194" s="278"/>
      <c r="CG194" s="278"/>
      <c r="CH194" s="278"/>
      <c r="CI194" s="278"/>
      <c r="CJ194" s="278"/>
      <c r="CK194" s="278"/>
      <c r="CL194" s="278"/>
      <c r="CM194" s="278"/>
      <c r="CN194" s="278"/>
      <c r="CO194" s="278"/>
      <c r="CP194" s="278"/>
      <c r="CQ194" s="278"/>
      <c r="CR194" s="278"/>
      <c r="CS194" s="278"/>
      <c r="CT194" s="278"/>
      <c r="CU194" s="278"/>
      <c r="CV194" s="278"/>
      <c r="CW194" s="278"/>
      <c r="CX194" s="278"/>
      <c r="CY194" s="278"/>
      <c r="CZ194" s="278"/>
      <c r="DA194" s="278"/>
      <c r="DB194" s="278"/>
      <c r="DC194" s="278"/>
      <c r="DD194" s="278"/>
      <c r="DE194" s="278"/>
      <c r="DF194" s="278"/>
      <c r="DG194" s="278"/>
      <c r="DH194" s="278"/>
      <c r="DI194" s="278"/>
      <c r="DJ194" s="278"/>
      <c r="DK194" s="278"/>
      <c r="DL194" s="278"/>
      <c r="DM194" s="278"/>
      <c r="DN194" s="278"/>
      <c r="DO194" s="278"/>
      <c r="DP194" s="278"/>
      <c r="DQ194" s="278"/>
      <c r="DR194" s="278"/>
      <c r="DS194" s="278"/>
      <c r="DT194" s="278"/>
      <c r="DU194" s="278"/>
      <c r="DV194" s="278"/>
      <c r="DW194" s="278"/>
      <c r="DX194" s="278"/>
      <c r="DY194" s="278"/>
      <c r="DZ194" s="278"/>
      <c r="EA194" s="278"/>
      <c r="EB194" s="278"/>
      <c r="EC194" s="278"/>
      <c r="ED194" s="278"/>
      <c r="EE194" s="278"/>
      <c r="EF194" s="278"/>
      <c r="EG194" s="278"/>
      <c r="EH194" s="278"/>
      <c r="EI194" s="278"/>
      <c r="EJ194" s="278"/>
      <c r="EK194" s="278"/>
      <c r="EL194" s="278"/>
      <c r="EM194" s="278"/>
      <c r="EN194" s="278"/>
      <c r="EO194" s="278"/>
      <c r="EP194" s="278"/>
      <c r="EQ194" s="278"/>
      <c r="ER194" s="278"/>
      <c r="ES194" s="278"/>
      <c r="ET194" s="278"/>
      <c r="EU194" s="278"/>
      <c r="EV194" s="278"/>
      <c r="EW194" s="278"/>
      <c r="EX194" s="278"/>
      <c r="EY194" s="278"/>
      <c r="EZ194" s="278"/>
      <c r="FA194" s="278"/>
      <c r="FB194" s="278"/>
      <c r="FC194" s="278"/>
      <c r="FD194" s="278"/>
      <c r="FE194" s="278"/>
      <c r="FF194" s="278"/>
      <c r="FG194" s="278"/>
      <c r="FH194" s="278"/>
      <c r="FI194" s="278"/>
      <c r="FJ194" s="278"/>
      <c r="FK194" s="278"/>
      <c r="FL194" s="278"/>
      <c r="FM194" s="278"/>
      <c r="FN194" s="278"/>
      <c r="FO194" s="278"/>
      <c r="FP194" s="278"/>
      <c r="FQ194" s="278"/>
      <c r="FR194" s="278"/>
      <c r="FS194" s="278"/>
      <c r="FT194" s="278"/>
      <c r="FU194" s="278"/>
      <c r="FV194" s="278"/>
      <c r="FW194" s="278"/>
      <c r="FX194" s="278"/>
      <c r="FY194" s="278"/>
      <c r="FZ194" s="278"/>
      <c r="GA194" s="278"/>
      <c r="GB194" s="278"/>
      <c r="GC194" s="278"/>
      <c r="GD194" s="278"/>
      <c r="GE194" s="278"/>
      <c r="GF194" s="278"/>
      <c r="GG194" s="278"/>
      <c r="GH194" s="278"/>
      <c r="GI194" s="278"/>
      <c r="GJ194" s="278"/>
      <c r="GK194" s="278"/>
      <c r="GL194" s="278"/>
      <c r="GM194" s="278"/>
      <c r="GN194" s="278"/>
      <c r="GO194" s="278"/>
      <c r="GP194" s="278"/>
      <c r="GQ194" s="278"/>
      <c r="GR194" s="278"/>
      <c r="GS194" s="278"/>
      <c r="GT194" s="278"/>
      <c r="GU194" s="278"/>
      <c r="GV194" s="278"/>
      <c r="GW194" s="278"/>
      <c r="GX194" s="278"/>
      <c r="GY194" s="278"/>
      <c r="GZ194" s="278"/>
      <c r="HA194" s="278"/>
      <c r="HB194" s="278"/>
      <c r="HC194" s="278"/>
      <c r="HD194" s="278"/>
      <c r="HE194" s="278"/>
      <c r="HF194" s="278"/>
      <c r="HG194" s="278"/>
      <c r="HH194" s="278"/>
      <c r="HI194" s="278"/>
      <c r="HJ194" s="278"/>
      <c r="HK194" s="278"/>
      <c r="HL194" s="278"/>
      <c r="HM194" s="278"/>
      <c r="HN194" s="278"/>
      <c r="HO194" s="278"/>
      <c r="HP194" s="278"/>
      <c r="HQ194" s="278"/>
      <c r="HR194" s="278"/>
      <c r="HS194" s="278"/>
      <c r="HT194" s="278"/>
      <c r="HU194" s="278"/>
      <c r="HV194" s="278"/>
      <c r="HW194" s="278"/>
      <c r="HX194" s="278"/>
      <c r="HY194" s="278"/>
      <c r="HZ194" s="278"/>
      <c r="IA194" s="278"/>
      <c r="IB194" s="278"/>
      <c r="IC194" s="278"/>
      <c r="ID194" s="278"/>
      <c r="IE194" s="278"/>
      <c r="IF194" s="278"/>
      <c r="IG194" s="278"/>
      <c r="IH194" s="278"/>
      <c r="II194" s="278"/>
      <c r="IJ194" s="278"/>
      <c r="IK194" s="278"/>
      <c r="IL194" s="278"/>
      <c r="IM194" s="278"/>
      <c r="IN194" s="278"/>
      <c r="IO194" s="278"/>
      <c r="IP194" s="278"/>
      <c r="IQ194" s="278"/>
      <c r="IR194" s="278"/>
      <c r="IS194" s="278"/>
      <c r="IT194" s="278"/>
      <c r="IU194" s="278"/>
      <c r="IV194" s="278"/>
    </row>
    <row r="195" spans="10:256" x14ac:dyDescent="0.25">
      <c r="J195" s="278"/>
      <c r="K195" s="278"/>
      <c r="L195" s="278"/>
      <c r="M195" s="278"/>
      <c r="N195" s="278"/>
      <c r="O195" s="278"/>
      <c r="P195" s="278"/>
      <c r="Q195" s="278"/>
      <c r="R195" s="278"/>
      <c r="S195" s="278"/>
      <c r="T195" s="278"/>
      <c r="U195" s="278"/>
      <c r="V195" s="278"/>
      <c r="W195" s="278"/>
      <c r="X195" s="278"/>
      <c r="Y195" s="278"/>
      <c r="Z195" s="278"/>
      <c r="AA195" s="278"/>
      <c r="AB195" s="278"/>
      <c r="AC195" s="278"/>
      <c r="AD195" s="278"/>
      <c r="AE195" s="278"/>
      <c r="AF195" s="278"/>
      <c r="AG195" s="278"/>
      <c r="AH195" s="278"/>
      <c r="AI195" s="278"/>
      <c r="AJ195" s="278"/>
      <c r="AK195" s="278"/>
      <c r="AL195" s="278"/>
      <c r="AM195" s="278"/>
      <c r="AN195" s="278"/>
      <c r="AO195" s="278"/>
      <c r="AP195" s="278"/>
      <c r="AQ195" s="278"/>
      <c r="AR195" s="278"/>
      <c r="AS195" s="278"/>
      <c r="AT195" s="278"/>
      <c r="AU195" s="278"/>
      <c r="AV195" s="278"/>
      <c r="AW195" s="278"/>
      <c r="AX195" s="278"/>
      <c r="AY195" s="278"/>
      <c r="AZ195" s="278"/>
      <c r="BA195" s="278"/>
      <c r="BB195" s="278"/>
      <c r="BC195" s="278"/>
      <c r="BD195" s="278"/>
      <c r="BE195" s="278"/>
      <c r="BF195" s="278"/>
      <c r="BG195" s="278"/>
      <c r="BH195" s="278"/>
      <c r="BI195" s="278"/>
      <c r="BJ195" s="278"/>
      <c r="BK195" s="278"/>
      <c r="BL195" s="278"/>
      <c r="BM195" s="278"/>
      <c r="BN195" s="278"/>
      <c r="BO195" s="278"/>
      <c r="BP195" s="278"/>
      <c r="BQ195" s="278"/>
      <c r="BR195" s="278"/>
      <c r="BS195" s="278"/>
      <c r="BT195" s="278"/>
      <c r="BU195" s="278"/>
      <c r="BV195" s="278"/>
      <c r="BW195" s="278"/>
      <c r="BX195" s="278"/>
      <c r="BY195" s="278"/>
      <c r="BZ195" s="278"/>
      <c r="CA195" s="278"/>
      <c r="CB195" s="278"/>
      <c r="CC195" s="278"/>
      <c r="CD195" s="278"/>
      <c r="CE195" s="278"/>
      <c r="CF195" s="278"/>
      <c r="CG195" s="278"/>
      <c r="CH195" s="278"/>
      <c r="CI195" s="278"/>
      <c r="CJ195" s="278"/>
      <c r="CK195" s="278"/>
      <c r="CL195" s="278"/>
      <c r="CM195" s="278"/>
      <c r="CN195" s="278"/>
      <c r="CO195" s="278"/>
      <c r="CP195" s="278"/>
      <c r="CQ195" s="278"/>
      <c r="CR195" s="278"/>
      <c r="CS195" s="278"/>
      <c r="CT195" s="278"/>
      <c r="CU195" s="278"/>
      <c r="CV195" s="278"/>
      <c r="CW195" s="278"/>
      <c r="CX195" s="278"/>
      <c r="CY195" s="278"/>
      <c r="CZ195" s="278"/>
      <c r="DA195" s="278"/>
      <c r="DB195" s="278"/>
      <c r="DC195" s="278"/>
      <c r="DD195" s="278"/>
      <c r="DE195" s="278"/>
      <c r="DF195" s="278"/>
      <c r="DG195" s="278"/>
      <c r="DH195" s="278"/>
      <c r="DI195" s="278"/>
      <c r="DJ195" s="278"/>
      <c r="DK195" s="278"/>
      <c r="DL195" s="278"/>
      <c r="DM195" s="278"/>
      <c r="DN195" s="278"/>
      <c r="DO195" s="278"/>
      <c r="DP195" s="278"/>
      <c r="DQ195" s="278"/>
      <c r="DR195" s="278"/>
      <c r="DS195" s="278"/>
      <c r="DT195" s="278"/>
      <c r="DU195" s="278"/>
      <c r="DV195" s="278"/>
      <c r="DW195" s="278"/>
      <c r="DX195" s="278"/>
      <c r="DY195" s="278"/>
      <c r="DZ195" s="278"/>
      <c r="EA195" s="278"/>
      <c r="EB195" s="278"/>
      <c r="EC195" s="278"/>
      <c r="ED195" s="278"/>
      <c r="EE195" s="278"/>
      <c r="EF195" s="278"/>
      <c r="EG195" s="278"/>
      <c r="EH195" s="278"/>
      <c r="EI195" s="278"/>
      <c r="EJ195" s="278"/>
      <c r="EK195" s="278"/>
      <c r="EL195" s="278"/>
      <c r="EM195" s="278"/>
      <c r="EN195" s="278"/>
      <c r="EO195" s="278"/>
      <c r="EP195" s="278"/>
      <c r="EQ195" s="278"/>
      <c r="ER195" s="278"/>
      <c r="ES195" s="278"/>
      <c r="ET195" s="278"/>
      <c r="EU195" s="278"/>
      <c r="EV195" s="278"/>
      <c r="EW195" s="278"/>
      <c r="EX195" s="278"/>
      <c r="EY195" s="278"/>
      <c r="EZ195" s="278"/>
      <c r="FA195" s="278"/>
      <c r="FB195" s="278"/>
      <c r="FC195" s="278"/>
      <c r="FD195" s="278"/>
      <c r="FE195" s="278"/>
      <c r="FF195" s="278"/>
      <c r="FG195" s="278"/>
      <c r="FH195" s="278"/>
      <c r="FI195" s="278"/>
      <c r="FJ195" s="278"/>
      <c r="FK195" s="278"/>
      <c r="FL195" s="278"/>
      <c r="FM195" s="278"/>
      <c r="FN195" s="278"/>
      <c r="FO195" s="278"/>
      <c r="FP195" s="278"/>
      <c r="FQ195" s="278"/>
      <c r="FR195" s="278"/>
      <c r="FS195" s="278"/>
      <c r="FT195" s="278"/>
      <c r="FU195" s="278"/>
      <c r="FV195" s="278"/>
      <c r="FW195" s="278"/>
      <c r="FX195" s="278"/>
      <c r="FY195" s="278"/>
      <c r="FZ195" s="278"/>
      <c r="GA195" s="278"/>
      <c r="GB195" s="278"/>
      <c r="GC195" s="278"/>
      <c r="GD195" s="278"/>
      <c r="GE195" s="278"/>
      <c r="GF195" s="278"/>
      <c r="GG195" s="278"/>
      <c r="GH195" s="278"/>
      <c r="GI195" s="278"/>
      <c r="GJ195" s="278"/>
      <c r="GK195" s="278"/>
      <c r="GL195" s="278"/>
      <c r="GM195" s="278"/>
      <c r="GN195" s="278"/>
      <c r="GO195" s="278"/>
      <c r="GP195" s="278"/>
      <c r="GQ195" s="278"/>
      <c r="GR195" s="278"/>
      <c r="GS195" s="278"/>
      <c r="GT195" s="278"/>
      <c r="GU195" s="278"/>
      <c r="GV195" s="278"/>
      <c r="GW195" s="278"/>
      <c r="GX195" s="278"/>
      <c r="GY195" s="278"/>
      <c r="GZ195" s="278"/>
      <c r="HA195" s="278"/>
      <c r="HB195" s="278"/>
      <c r="HC195" s="278"/>
      <c r="HD195" s="278"/>
      <c r="HE195" s="278"/>
      <c r="HF195" s="278"/>
      <c r="HG195" s="278"/>
      <c r="HH195" s="278"/>
      <c r="HI195" s="278"/>
      <c r="HJ195" s="278"/>
      <c r="HK195" s="278"/>
      <c r="HL195" s="278"/>
      <c r="HM195" s="278"/>
      <c r="HN195" s="278"/>
      <c r="HO195" s="278"/>
      <c r="HP195" s="278"/>
      <c r="HQ195" s="278"/>
      <c r="HR195" s="278"/>
      <c r="HS195" s="278"/>
      <c r="HT195" s="278"/>
      <c r="HU195" s="278"/>
      <c r="HV195" s="278"/>
      <c r="HW195" s="278"/>
      <c r="HX195" s="278"/>
      <c r="HY195" s="278"/>
      <c r="HZ195" s="278"/>
      <c r="IA195" s="278"/>
      <c r="IB195" s="278"/>
      <c r="IC195" s="278"/>
      <c r="ID195" s="278"/>
      <c r="IE195" s="278"/>
      <c r="IF195" s="278"/>
      <c r="IG195" s="278"/>
      <c r="IH195" s="278"/>
      <c r="II195" s="278"/>
      <c r="IJ195" s="278"/>
      <c r="IK195" s="278"/>
      <c r="IL195" s="278"/>
      <c r="IM195" s="278"/>
      <c r="IN195" s="278"/>
      <c r="IO195" s="278"/>
      <c r="IP195" s="278"/>
      <c r="IQ195" s="278"/>
      <c r="IR195" s="278"/>
      <c r="IS195" s="278"/>
      <c r="IT195" s="278"/>
      <c r="IU195" s="278"/>
      <c r="IV195" s="278"/>
    </row>
    <row r="196" spans="10:256" x14ac:dyDescent="0.25">
      <c r="J196" s="278"/>
      <c r="K196" s="278"/>
      <c r="L196" s="278"/>
      <c r="M196" s="278"/>
      <c r="N196" s="278"/>
      <c r="O196" s="278"/>
      <c r="P196" s="278"/>
      <c r="Q196" s="278"/>
      <c r="R196" s="278"/>
      <c r="S196" s="278"/>
      <c r="T196" s="278"/>
      <c r="U196" s="278"/>
      <c r="V196" s="278"/>
      <c r="W196" s="278"/>
      <c r="X196" s="278"/>
      <c r="Y196" s="278"/>
      <c r="Z196" s="278"/>
      <c r="AA196" s="278"/>
      <c r="AB196" s="278"/>
      <c r="AC196" s="278"/>
      <c r="AD196" s="278"/>
      <c r="AE196" s="278"/>
      <c r="AF196" s="278"/>
      <c r="AG196" s="278"/>
      <c r="AH196" s="278"/>
      <c r="AI196" s="278"/>
      <c r="AJ196" s="278"/>
      <c r="AK196" s="278"/>
      <c r="AL196" s="278"/>
      <c r="AM196" s="278"/>
      <c r="AN196" s="278"/>
      <c r="AO196" s="278"/>
      <c r="AP196" s="278"/>
      <c r="AQ196" s="278"/>
      <c r="AR196" s="278"/>
      <c r="AS196" s="278"/>
      <c r="AT196" s="278"/>
      <c r="AU196" s="278"/>
      <c r="AV196" s="278"/>
      <c r="AW196" s="278"/>
      <c r="AX196" s="278"/>
      <c r="AY196" s="278"/>
      <c r="AZ196" s="278"/>
      <c r="BA196" s="278"/>
      <c r="BB196" s="278"/>
      <c r="BC196" s="278"/>
      <c r="BD196" s="278"/>
      <c r="BE196" s="278"/>
      <c r="BF196" s="278"/>
      <c r="BG196" s="278"/>
      <c r="BH196" s="278"/>
      <c r="BI196" s="278"/>
      <c r="BJ196" s="278"/>
      <c r="BK196" s="278"/>
      <c r="BL196" s="278"/>
      <c r="BM196" s="278"/>
      <c r="BN196" s="278"/>
      <c r="BO196" s="278"/>
      <c r="BP196" s="278"/>
      <c r="BQ196" s="278"/>
      <c r="BR196" s="278"/>
      <c r="BS196" s="278"/>
      <c r="BT196" s="278"/>
      <c r="BU196" s="278"/>
      <c r="BV196" s="278"/>
      <c r="BW196" s="278"/>
      <c r="BX196" s="278"/>
      <c r="BY196" s="278"/>
      <c r="BZ196" s="278"/>
      <c r="CA196" s="278"/>
      <c r="CB196" s="278"/>
      <c r="CC196" s="278"/>
      <c r="CD196" s="278"/>
      <c r="CE196" s="278"/>
      <c r="CF196" s="278"/>
      <c r="CG196" s="278"/>
      <c r="CH196" s="278"/>
      <c r="CI196" s="278"/>
      <c r="CJ196" s="278"/>
      <c r="CK196" s="278"/>
      <c r="CL196" s="278"/>
      <c r="CM196" s="278"/>
      <c r="CN196" s="278"/>
      <c r="CO196" s="278"/>
      <c r="CP196" s="278"/>
      <c r="CQ196" s="278"/>
      <c r="CR196" s="278"/>
      <c r="CS196" s="278"/>
      <c r="CT196" s="278"/>
      <c r="CU196" s="278"/>
      <c r="CV196" s="278"/>
      <c r="CW196" s="278"/>
      <c r="CX196" s="278"/>
      <c r="CY196" s="278"/>
      <c r="CZ196" s="278"/>
      <c r="DA196" s="278"/>
      <c r="DB196" s="278"/>
      <c r="DC196" s="278"/>
      <c r="DD196" s="278"/>
      <c r="DE196" s="278"/>
      <c r="DF196" s="278"/>
      <c r="DG196" s="278"/>
      <c r="DH196" s="278"/>
      <c r="DI196" s="278"/>
      <c r="DJ196" s="278"/>
      <c r="DK196" s="278"/>
      <c r="DL196" s="278"/>
      <c r="DM196" s="278"/>
      <c r="DN196" s="278"/>
      <c r="DO196" s="278"/>
      <c r="DP196" s="278"/>
      <c r="DQ196" s="278"/>
      <c r="DR196" s="278"/>
      <c r="DS196" s="278"/>
      <c r="DT196" s="278"/>
      <c r="DU196" s="278"/>
      <c r="DV196" s="278"/>
      <c r="DW196" s="278"/>
      <c r="DX196" s="278"/>
      <c r="DY196" s="278"/>
      <c r="DZ196" s="278"/>
      <c r="EA196" s="278"/>
      <c r="EB196" s="278"/>
      <c r="EC196" s="278"/>
      <c r="ED196" s="278"/>
      <c r="EE196" s="278"/>
      <c r="EF196" s="278"/>
      <c r="EG196" s="278"/>
      <c r="EH196" s="278"/>
      <c r="EI196" s="278"/>
      <c r="EJ196" s="278"/>
      <c r="EK196" s="278"/>
      <c r="EL196" s="278"/>
      <c r="EM196" s="278"/>
      <c r="EN196" s="278"/>
      <c r="EO196" s="278"/>
      <c r="EP196" s="278"/>
      <c r="EQ196" s="278"/>
      <c r="ER196" s="278"/>
      <c r="ES196" s="278"/>
      <c r="ET196" s="278"/>
      <c r="EU196" s="278"/>
      <c r="EV196" s="278"/>
      <c r="EW196" s="278"/>
      <c r="EX196" s="278"/>
      <c r="EY196" s="278"/>
      <c r="EZ196" s="278"/>
      <c r="FA196" s="278"/>
      <c r="FB196" s="278"/>
      <c r="FC196" s="278"/>
      <c r="FD196" s="278"/>
      <c r="FE196" s="278"/>
      <c r="FF196" s="278"/>
      <c r="FG196" s="278"/>
      <c r="FH196" s="278"/>
      <c r="FI196" s="278"/>
      <c r="FJ196" s="278"/>
      <c r="FK196" s="278"/>
      <c r="FL196" s="278"/>
      <c r="FM196" s="278"/>
      <c r="FN196" s="278"/>
      <c r="FO196" s="278"/>
      <c r="FP196" s="278"/>
      <c r="FQ196" s="278"/>
      <c r="FR196" s="278"/>
      <c r="FS196" s="278"/>
      <c r="FT196" s="278"/>
      <c r="FU196" s="278"/>
      <c r="FV196" s="278"/>
      <c r="FW196" s="278"/>
      <c r="FX196" s="278"/>
      <c r="FY196" s="278"/>
      <c r="FZ196" s="278"/>
      <c r="GA196" s="278"/>
      <c r="GB196" s="278"/>
      <c r="GC196" s="278"/>
      <c r="GD196" s="278"/>
      <c r="GE196" s="278"/>
      <c r="GF196" s="278"/>
      <c r="GG196" s="278"/>
      <c r="GH196" s="278"/>
      <c r="GI196" s="278"/>
      <c r="GJ196" s="278"/>
      <c r="GK196" s="278"/>
      <c r="GL196" s="278"/>
      <c r="GM196" s="278"/>
      <c r="GN196" s="278"/>
      <c r="GO196" s="278"/>
      <c r="GP196" s="278"/>
      <c r="GQ196" s="278"/>
      <c r="GR196" s="278"/>
      <c r="GS196" s="278"/>
      <c r="GT196" s="278"/>
      <c r="GU196" s="278"/>
      <c r="GV196" s="278"/>
      <c r="GW196" s="278"/>
      <c r="GX196" s="278"/>
      <c r="GY196" s="278"/>
      <c r="GZ196" s="278"/>
      <c r="HA196" s="278"/>
      <c r="HB196" s="278"/>
      <c r="HC196" s="278"/>
      <c r="HD196" s="278"/>
      <c r="HE196" s="278"/>
      <c r="HF196" s="278"/>
      <c r="HG196" s="278"/>
      <c r="HH196" s="278"/>
      <c r="HI196" s="278"/>
      <c r="HJ196" s="278"/>
      <c r="HK196" s="278"/>
      <c r="HL196" s="278"/>
      <c r="HM196" s="278"/>
      <c r="HN196" s="278"/>
      <c r="HO196" s="278"/>
      <c r="HP196" s="278"/>
      <c r="HQ196" s="278"/>
      <c r="HR196" s="278"/>
      <c r="HS196" s="278"/>
      <c r="HT196" s="278"/>
      <c r="HU196" s="278"/>
      <c r="HV196" s="278"/>
      <c r="HW196" s="278"/>
      <c r="HX196" s="278"/>
      <c r="HY196" s="278"/>
      <c r="HZ196" s="278"/>
      <c r="IA196" s="278"/>
      <c r="IB196" s="278"/>
      <c r="IC196" s="278"/>
      <c r="ID196" s="278"/>
      <c r="IE196" s="278"/>
      <c r="IF196" s="278"/>
      <c r="IG196" s="278"/>
      <c r="IH196" s="278"/>
      <c r="II196" s="278"/>
      <c r="IJ196" s="278"/>
      <c r="IK196" s="278"/>
      <c r="IL196" s="278"/>
      <c r="IM196" s="278"/>
      <c r="IN196" s="278"/>
      <c r="IO196" s="278"/>
      <c r="IP196" s="278"/>
      <c r="IQ196" s="278"/>
      <c r="IR196" s="278"/>
      <c r="IS196" s="278"/>
      <c r="IT196" s="278"/>
      <c r="IU196" s="278"/>
      <c r="IV196" s="278"/>
    </row>
    <row r="197" spans="10:256" x14ac:dyDescent="0.25">
      <c r="J197" s="278"/>
      <c r="K197" s="278"/>
      <c r="L197" s="278"/>
      <c r="M197" s="278"/>
      <c r="N197" s="278"/>
      <c r="O197" s="278"/>
      <c r="P197" s="278"/>
      <c r="Q197" s="278"/>
      <c r="R197" s="278"/>
      <c r="S197" s="278"/>
      <c r="T197" s="278"/>
      <c r="U197" s="278"/>
      <c r="V197" s="278"/>
      <c r="W197" s="278"/>
      <c r="X197" s="278"/>
      <c r="Y197" s="278"/>
      <c r="Z197" s="278"/>
      <c r="AA197" s="278"/>
      <c r="AB197" s="278"/>
      <c r="AC197" s="278"/>
      <c r="AD197" s="278"/>
      <c r="AE197" s="278"/>
      <c r="AF197" s="278"/>
      <c r="AG197" s="278"/>
      <c r="AH197" s="278"/>
      <c r="AI197" s="278"/>
      <c r="AJ197" s="278"/>
      <c r="AK197" s="278"/>
      <c r="AL197" s="278"/>
      <c r="AM197" s="278"/>
      <c r="AN197" s="278"/>
      <c r="AO197" s="278"/>
      <c r="AP197" s="278"/>
      <c r="AQ197" s="278"/>
      <c r="AR197" s="278"/>
      <c r="AS197" s="278"/>
      <c r="AT197" s="278"/>
      <c r="AU197" s="278"/>
      <c r="AV197" s="278"/>
      <c r="AW197" s="278"/>
      <c r="AX197" s="278"/>
      <c r="AY197" s="278"/>
      <c r="AZ197" s="278"/>
      <c r="BA197" s="278"/>
      <c r="BB197" s="278"/>
      <c r="BC197" s="278"/>
      <c r="BD197" s="278"/>
      <c r="BE197" s="278"/>
      <c r="BF197" s="278"/>
      <c r="BG197" s="278"/>
      <c r="BH197" s="278"/>
      <c r="BI197" s="278"/>
      <c r="BJ197" s="278"/>
      <c r="BK197" s="278"/>
      <c r="BL197" s="278"/>
      <c r="BM197" s="278"/>
      <c r="BN197" s="278"/>
      <c r="BO197" s="278"/>
      <c r="BP197" s="278"/>
      <c r="BQ197" s="278"/>
      <c r="BR197" s="278"/>
      <c r="BS197" s="278"/>
      <c r="BT197" s="278"/>
      <c r="BU197" s="278"/>
      <c r="BV197" s="278"/>
      <c r="BW197" s="278"/>
      <c r="BX197" s="278"/>
      <c r="BY197" s="278"/>
      <c r="BZ197" s="278"/>
      <c r="CA197" s="278"/>
      <c r="CB197" s="278"/>
      <c r="CC197" s="278"/>
      <c r="CD197" s="278"/>
      <c r="CE197" s="278"/>
      <c r="CF197" s="278"/>
      <c r="CG197" s="278"/>
      <c r="CH197" s="278"/>
      <c r="CI197" s="278"/>
      <c r="CJ197" s="278"/>
      <c r="CK197" s="278"/>
      <c r="CL197" s="278"/>
      <c r="CM197" s="278"/>
      <c r="CN197" s="278"/>
      <c r="CO197" s="278"/>
      <c r="CP197" s="278"/>
      <c r="CQ197" s="278"/>
      <c r="CR197" s="278"/>
      <c r="CS197" s="278"/>
      <c r="CT197" s="278"/>
      <c r="CU197" s="278"/>
      <c r="CV197" s="278"/>
      <c r="CW197" s="278"/>
      <c r="CX197" s="278"/>
      <c r="CY197" s="278"/>
      <c r="CZ197" s="278"/>
      <c r="DA197" s="278"/>
      <c r="DB197" s="278"/>
      <c r="DC197" s="278"/>
      <c r="DD197" s="278"/>
      <c r="DE197" s="278"/>
      <c r="DF197" s="278"/>
      <c r="DG197" s="278"/>
      <c r="DH197" s="278"/>
      <c r="DI197" s="278"/>
      <c r="DJ197" s="278"/>
      <c r="DK197" s="278"/>
      <c r="DL197" s="278"/>
      <c r="DM197" s="278"/>
      <c r="DN197" s="278"/>
      <c r="DO197" s="278"/>
      <c r="DP197" s="278"/>
      <c r="DQ197" s="278"/>
      <c r="DR197" s="278"/>
      <c r="DS197" s="278"/>
      <c r="DT197" s="278"/>
      <c r="DU197" s="278"/>
      <c r="DV197" s="278"/>
      <c r="DW197" s="278"/>
      <c r="DX197" s="278"/>
      <c r="DY197" s="278"/>
      <c r="DZ197" s="278"/>
      <c r="EA197" s="278"/>
      <c r="EB197" s="278"/>
      <c r="EC197" s="278"/>
      <c r="ED197" s="278"/>
      <c r="EE197" s="278"/>
      <c r="EF197" s="278"/>
      <c r="EG197" s="278"/>
      <c r="EH197" s="278"/>
      <c r="EI197" s="278"/>
      <c r="EJ197" s="278"/>
      <c r="EK197" s="278"/>
      <c r="EL197" s="278"/>
      <c r="EM197" s="278"/>
      <c r="EN197" s="278"/>
      <c r="EO197" s="278"/>
      <c r="EP197" s="278"/>
      <c r="EQ197" s="278"/>
      <c r="ER197" s="278"/>
      <c r="ES197" s="278"/>
      <c r="ET197" s="278"/>
      <c r="EU197" s="278"/>
      <c r="EV197" s="278"/>
      <c r="EW197" s="278"/>
      <c r="EX197" s="278"/>
      <c r="EY197" s="278"/>
      <c r="EZ197" s="278"/>
      <c r="FA197" s="278"/>
      <c r="FB197" s="278"/>
      <c r="FC197" s="278"/>
      <c r="FD197" s="278"/>
      <c r="FE197" s="278"/>
      <c r="FF197" s="278"/>
      <c r="FG197" s="278"/>
      <c r="FH197" s="278"/>
      <c r="FI197" s="278"/>
      <c r="FJ197" s="278"/>
      <c r="FK197" s="278"/>
      <c r="FL197" s="278"/>
      <c r="FM197" s="278"/>
      <c r="FN197" s="278"/>
      <c r="FO197" s="278"/>
      <c r="FP197" s="278"/>
      <c r="FQ197" s="278"/>
      <c r="FR197" s="278"/>
      <c r="FS197" s="278"/>
      <c r="FT197" s="278"/>
      <c r="FU197" s="278"/>
      <c r="FV197" s="278"/>
      <c r="FW197" s="278"/>
      <c r="FX197" s="278"/>
      <c r="FY197" s="278"/>
      <c r="FZ197" s="278"/>
      <c r="GA197" s="278"/>
      <c r="GB197" s="278"/>
      <c r="GC197" s="278"/>
      <c r="GD197" s="278"/>
      <c r="GE197" s="278"/>
      <c r="GF197" s="278"/>
      <c r="GG197" s="278"/>
      <c r="GH197" s="278"/>
      <c r="GI197" s="278"/>
      <c r="GJ197" s="278"/>
      <c r="GK197" s="278"/>
      <c r="GL197" s="278"/>
      <c r="GM197" s="278"/>
      <c r="GN197" s="278"/>
      <c r="GO197" s="278"/>
      <c r="GP197" s="278"/>
      <c r="GQ197" s="278"/>
      <c r="GR197" s="278"/>
      <c r="GS197" s="278"/>
      <c r="GT197" s="278"/>
      <c r="GU197" s="278"/>
      <c r="GV197" s="278"/>
      <c r="GW197" s="278"/>
      <c r="GX197" s="278"/>
      <c r="GY197" s="278"/>
      <c r="GZ197" s="278"/>
      <c r="HA197" s="278"/>
      <c r="HB197" s="278"/>
      <c r="HC197" s="278"/>
      <c r="HD197" s="278"/>
      <c r="HE197" s="278"/>
      <c r="HF197" s="278"/>
      <c r="HG197" s="278"/>
      <c r="HH197" s="278"/>
      <c r="HI197" s="278"/>
      <c r="HJ197" s="278"/>
      <c r="HK197" s="278"/>
      <c r="HL197" s="278"/>
      <c r="HM197" s="278"/>
      <c r="HN197" s="278"/>
      <c r="HO197" s="278"/>
      <c r="HP197" s="278"/>
      <c r="HQ197" s="278"/>
      <c r="HR197" s="278"/>
      <c r="HS197" s="278"/>
      <c r="HT197" s="278"/>
      <c r="HU197" s="278"/>
      <c r="HV197" s="278"/>
      <c r="HW197" s="278"/>
      <c r="HX197" s="278"/>
      <c r="HY197" s="278"/>
      <c r="HZ197" s="278"/>
      <c r="IA197" s="278"/>
      <c r="IB197" s="278"/>
      <c r="IC197" s="278"/>
      <c r="ID197" s="278"/>
      <c r="IE197" s="278"/>
      <c r="IF197" s="278"/>
      <c r="IG197" s="278"/>
      <c r="IH197" s="278"/>
      <c r="II197" s="278"/>
      <c r="IJ197" s="278"/>
      <c r="IK197" s="278"/>
      <c r="IL197" s="278"/>
      <c r="IM197" s="278"/>
      <c r="IN197" s="278"/>
      <c r="IO197" s="278"/>
      <c r="IP197" s="278"/>
      <c r="IQ197" s="278"/>
      <c r="IR197" s="278"/>
      <c r="IS197" s="278"/>
      <c r="IT197" s="278"/>
      <c r="IU197" s="278"/>
      <c r="IV197" s="278"/>
    </row>
    <row r="198" spans="10:256" x14ac:dyDescent="0.25">
      <c r="J198" s="278"/>
      <c r="K198" s="278"/>
      <c r="L198" s="278"/>
      <c r="M198" s="278"/>
      <c r="N198" s="278"/>
      <c r="O198" s="278"/>
      <c r="P198" s="278"/>
      <c r="Q198" s="278"/>
      <c r="R198" s="278"/>
      <c r="S198" s="278"/>
      <c r="T198" s="278"/>
      <c r="U198" s="278"/>
      <c r="V198" s="278"/>
      <c r="W198" s="278"/>
      <c r="X198" s="278"/>
      <c r="Y198" s="278"/>
      <c r="Z198" s="278"/>
      <c r="AA198" s="278"/>
      <c r="AB198" s="278"/>
      <c r="AC198" s="278"/>
      <c r="AD198" s="278"/>
      <c r="AE198" s="278"/>
      <c r="AF198" s="278"/>
      <c r="AG198" s="278"/>
      <c r="AH198" s="278"/>
      <c r="AI198" s="278"/>
      <c r="AJ198" s="278"/>
      <c r="AK198" s="278"/>
      <c r="AL198" s="278"/>
      <c r="AM198" s="278"/>
      <c r="AN198" s="278"/>
      <c r="AO198" s="278"/>
      <c r="AP198" s="278"/>
      <c r="AQ198" s="278"/>
      <c r="AR198" s="278"/>
      <c r="AS198" s="278"/>
      <c r="AT198" s="278"/>
      <c r="AU198" s="278"/>
      <c r="AV198" s="278"/>
      <c r="AW198" s="278"/>
      <c r="AX198" s="278"/>
      <c r="AY198" s="278"/>
      <c r="AZ198" s="278"/>
      <c r="BA198" s="278"/>
      <c r="BB198" s="278"/>
      <c r="BC198" s="278"/>
      <c r="BD198" s="278"/>
      <c r="BE198" s="278"/>
      <c r="BF198" s="278"/>
      <c r="BG198" s="278"/>
      <c r="BH198" s="278"/>
      <c r="BI198" s="278"/>
      <c r="BJ198" s="278"/>
      <c r="BK198" s="278"/>
      <c r="BL198" s="278"/>
      <c r="BM198" s="278"/>
      <c r="BN198" s="278"/>
      <c r="BO198" s="278"/>
      <c r="BP198" s="278"/>
      <c r="BQ198" s="278"/>
      <c r="BR198" s="278"/>
      <c r="BS198" s="278"/>
      <c r="BT198" s="278"/>
      <c r="BU198" s="278"/>
      <c r="BV198" s="278"/>
      <c r="BW198" s="278"/>
      <c r="BX198" s="278"/>
      <c r="BY198" s="278"/>
      <c r="BZ198" s="278"/>
      <c r="CA198" s="278"/>
      <c r="CB198" s="278"/>
      <c r="CC198" s="278"/>
      <c r="CD198" s="278"/>
      <c r="CE198" s="278"/>
      <c r="CF198" s="278"/>
      <c r="CG198" s="278"/>
      <c r="CH198" s="278"/>
      <c r="CI198" s="278"/>
      <c r="CJ198" s="278"/>
      <c r="CK198" s="278"/>
      <c r="CL198" s="278"/>
      <c r="CM198" s="278"/>
      <c r="CN198" s="278"/>
      <c r="CO198" s="278"/>
      <c r="CP198" s="278"/>
      <c r="CQ198" s="278"/>
      <c r="CR198" s="278"/>
      <c r="CS198" s="278"/>
      <c r="CT198" s="278"/>
      <c r="CU198" s="278"/>
      <c r="CV198" s="278"/>
      <c r="CW198" s="278"/>
      <c r="CX198" s="278"/>
      <c r="CY198" s="278"/>
      <c r="CZ198" s="278"/>
      <c r="DA198" s="278"/>
      <c r="DB198" s="278"/>
      <c r="DC198" s="278"/>
      <c r="DD198" s="278"/>
      <c r="DE198" s="278"/>
      <c r="DF198" s="278"/>
      <c r="DG198" s="278"/>
      <c r="DH198" s="278"/>
      <c r="DI198" s="278"/>
      <c r="DJ198" s="278"/>
      <c r="DK198" s="278"/>
      <c r="DL198" s="278"/>
      <c r="DM198" s="278"/>
      <c r="DN198" s="278"/>
      <c r="DO198" s="278"/>
      <c r="DP198" s="278"/>
      <c r="DQ198" s="278"/>
      <c r="DR198" s="278"/>
      <c r="DS198" s="278"/>
      <c r="DT198" s="278"/>
      <c r="DU198" s="278"/>
      <c r="DV198" s="278"/>
      <c r="DW198" s="278"/>
      <c r="DX198" s="278"/>
      <c r="DY198" s="278"/>
      <c r="DZ198" s="278"/>
      <c r="EA198" s="278"/>
      <c r="EB198" s="278"/>
      <c r="EC198" s="278"/>
      <c r="ED198" s="278"/>
      <c r="EE198" s="278"/>
      <c r="EF198" s="278"/>
      <c r="EG198" s="278"/>
      <c r="EH198" s="278"/>
      <c r="EI198" s="278"/>
      <c r="EJ198" s="278"/>
      <c r="EK198" s="278"/>
      <c r="EL198" s="278"/>
      <c r="EM198" s="278"/>
      <c r="EN198" s="278"/>
      <c r="EO198" s="278"/>
      <c r="EP198" s="278"/>
      <c r="EQ198" s="278"/>
      <c r="ER198" s="278"/>
      <c r="ES198" s="278"/>
      <c r="ET198" s="278"/>
      <c r="EU198" s="278"/>
      <c r="EV198" s="278"/>
      <c r="EW198" s="278"/>
      <c r="EX198" s="278"/>
      <c r="EY198" s="278"/>
      <c r="EZ198" s="278"/>
      <c r="FA198" s="278"/>
      <c r="FB198" s="278"/>
      <c r="FC198" s="278"/>
      <c r="FD198" s="278"/>
      <c r="FE198" s="278"/>
      <c r="FF198" s="278"/>
      <c r="FG198" s="278"/>
      <c r="FH198" s="278"/>
      <c r="FI198" s="278"/>
      <c r="FJ198" s="278"/>
      <c r="FK198" s="278"/>
      <c r="FL198" s="278"/>
      <c r="FM198" s="278"/>
      <c r="FN198" s="278"/>
      <c r="FO198" s="278"/>
      <c r="FP198" s="278"/>
      <c r="FQ198" s="278"/>
      <c r="FR198" s="278"/>
      <c r="FS198" s="278"/>
      <c r="FT198" s="278"/>
      <c r="FU198" s="278"/>
      <c r="FV198" s="278"/>
      <c r="FW198" s="278"/>
      <c r="FX198" s="278"/>
      <c r="FY198" s="278"/>
      <c r="FZ198" s="278"/>
      <c r="GA198" s="278"/>
      <c r="GB198" s="278"/>
      <c r="GC198" s="278"/>
      <c r="GD198" s="278"/>
      <c r="GE198" s="278"/>
      <c r="GF198" s="278"/>
      <c r="GG198" s="278"/>
      <c r="GH198" s="278"/>
      <c r="GI198" s="278"/>
      <c r="GJ198" s="278"/>
      <c r="GK198" s="278"/>
      <c r="GL198" s="278"/>
      <c r="GM198" s="278"/>
      <c r="GN198" s="278"/>
      <c r="GO198" s="278"/>
      <c r="GP198" s="278"/>
      <c r="GQ198" s="278"/>
      <c r="GR198" s="278"/>
      <c r="GS198" s="278"/>
      <c r="GT198" s="278"/>
      <c r="GU198" s="278"/>
      <c r="GV198" s="278"/>
      <c r="GW198" s="278"/>
      <c r="GX198" s="278"/>
      <c r="GY198" s="278"/>
      <c r="GZ198" s="278"/>
      <c r="HA198" s="278"/>
      <c r="HB198" s="278"/>
      <c r="HC198" s="278"/>
      <c r="HD198" s="278"/>
      <c r="HE198" s="278"/>
      <c r="HF198" s="278"/>
      <c r="HG198" s="278"/>
      <c r="HH198" s="278"/>
      <c r="HI198" s="278"/>
      <c r="HJ198" s="278"/>
      <c r="HK198" s="278"/>
      <c r="HL198" s="278"/>
      <c r="HM198" s="278"/>
      <c r="HN198" s="278"/>
      <c r="HO198" s="278"/>
      <c r="HP198" s="278"/>
      <c r="HQ198" s="278"/>
      <c r="HR198" s="278"/>
      <c r="HS198" s="278"/>
      <c r="HT198" s="278"/>
      <c r="HU198" s="278"/>
      <c r="HV198" s="278"/>
      <c r="HW198" s="278"/>
      <c r="HX198" s="278"/>
      <c r="HY198" s="278"/>
      <c r="HZ198" s="278"/>
      <c r="IA198" s="278"/>
      <c r="IB198" s="278"/>
      <c r="IC198" s="278"/>
      <c r="ID198" s="278"/>
      <c r="IE198" s="278"/>
      <c r="IF198" s="278"/>
      <c r="IG198" s="278"/>
      <c r="IH198" s="278"/>
      <c r="II198" s="278"/>
      <c r="IJ198" s="278"/>
      <c r="IK198" s="278"/>
      <c r="IL198" s="278"/>
      <c r="IM198" s="278"/>
      <c r="IN198" s="278"/>
      <c r="IO198" s="278"/>
      <c r="IP198" s="278"/>
      <c r="IQ198" s="278"/>
      <c r="IR198" s="278"/>
      <c r="IS198" s="278"/>
      <c r="IT198" s="278"/>
      <c r="IU198" s="278"/>
      <c r="IV198" s="278"/>
    </row>
    <row r="199" spans="10:256" x14ac:dyDescent="0.25">
      <c r="J199" s="278"/>
      <c r="K199" s="278"/>
      <c r="L199" s="278"/>
      <c r="M199" s="278"/>
      <c r="N199" s="278"/>
      <c r="O199" s="278"/>
      <c r="P199" s="278"/>
      <c r="Q199" s="278"/>
      <c r="R199" s="278"/>
      <c r="S199" s="278"/>
      <c r="T199" s="278"/>
      <c r="U199" s="278"/>
      <c r="V199" s="278"/>
      <c r="W199" s="278"/>
      <c r="X199" s="278"/>
      <c r="Y199" s="278"/>
      <c r="Z199" s="278"/>
      <c r="AA199" s="278"/>
      <c r="AB199" s="278"/>
      <c r="AC199" s="278"/>
      <c r="AD199" s="278"/>
      <c r="AE199" s="278"/>
      <c r="AF199" s="278"/>
      <c r="AG199" s="278"/>
      <c r="AH199" s="278"/>
      <c r="AI199" s="278"/>
      <c r="AJ199" s="278"/>
      <c r="AK199" s="278"/>
      <c r="AL199" s="278"/>
      <c r="AM199" s="278"/>
      <c r="AN199" s="278"/>
      <c r="AO199" s="278"/>
      <c r="AP199" s="278"/>
      <c r="AQ199" s="278"/>
      <c r="AR199" s="278"/>
      <c r="AS199" s="278"/>
      <c r="AT199" s="278"/>
      <c r="AU199" s="278"/>
      <c r="AV199" s="278"/>
      <c r="AW199" s="278"/>
      <c r="AX199" s="278"/>
      <c r="AY199" s="278"/>
      <c r="AZ199" s="278"/>
      <c r="BA199" s="278"/>
      <c r="BB199" s="278"/>
      <c r="BC199" s="278"/>
      <c r="BD199" s="278"/>
      <c r="BE199" s="278"/>
      <c r="BF199" s="278"/>
      <c r="BG199" s="278"/>
      <c r="BH199" s="278"/>
      <c r="BI199" s="278"/>
      <c r="BJ199" s="278"/>
      <c r="BK199" s="278"/>
      <c r="BL199" s="278"/>
      <c r="BM199" s="278"/>
      <c r="BN199" s="278"/>
      <c r="BO199" s="278"/>
      <c r="BP199" s="278"/>
      <c r="BQ199" s="278"/>
      <c r="BR199" s="278"/>
      <c r="BS199" s="278"/>
      <c r="BT199" s="278"/>
      <c r="BU199" s="278"/>
      <c r="BV199" s="278"/>
      <c r="BW199" s="278"/>
      <c r="BX199" s="278"/>
      <c r="BY199" s="278"/>
      <c r="BZ199" s="278"/>
      <c r="CA199" s="278"/>
      <c r="CB199" s="278"/>
      <c r="CC199" s="278"/>
      <c r="CD199" s="278"/>
      <c r="CE199" s="278"/>
      <c r="CF199" s="278"/>
      <c r="CG199" s="278"/>
      <c r="CH199" s="278"/>
      <c r="CI199" s="278"/>
      <c r="CJ199" s="278"/>
      <c r="CK199" s="278"/>
      <c r="CL199" s="278"/>
      <c r="CM199" s="278"/>
      <c r="CN199" s="278"/>
      <c r="CO199" s="278"/>
      <c r="CP199" s="278"/>
      <c r="CQ199" s="278"/>
      <c r="CR199" s="278"/>
      <c r="CS199" s="278"/>
      <c r="CT199" s="278"/>
      <c r="CU199" s="278"/>
      <c r="CV199" s="278"/>
      <c r="CW199" s="278"/>
      <c r="CX199" s="278"/>
      <c r="CY199" s="278"/>
      <c r="CZ199" s="278"/>
      <c r="DA199" s="278"/>
      <c r="DB199" s="278"/>
      <c r="DC199" s="278"/>
      <c r="DD199" s="278"/>
      <c r="DE199" s="278"/>
      <c r="DF199" s="278"/>
      <c r="DG199" s="278"/>
      <c r="DH199" s="278"/>
      <c r="DI199" s="278"/>
      <c r="DJ199" s="278"/>
      <c r="DK199" s="278"/>
      <c r="DL199" s="278"/>
      <c r="DM199" s="278"/>
      <c r="DN199" s="278"/>
      <c r="DO199" s="278"/>
      <c r="DP199" s="278"/>
      <c r="DQ199" s="278"/>
      <c r="DR199" s="278"/>
      <c r="DS199" s="278"/>
      <c r="DT199" s="278"/>
      <c r="DU199" s="278"/>
      <c r="DV199" s="278"/>
      <c r="DW199" s="278"/>
      <c r="DX199" s="278"/>
      <c r="DY199" s="278"/>
      <c r="DZ199" s="278"/>
      <c r="EA199" s="278"/>
      <c r="EB199" s="278"/>
      <c r="EC199" s="278"/>
      <c r="ED199" s="278"/>
      <c r="EE199" s="278"/>
      <c r="EF199" s="278"/>
      <c r="EG199" s="278"/>
      <c r="EH199" s="278"/>
      <c r="EI199" s="278"/>
      <c r="EJ199" s="278"/>
      <c r="EK199" s="278"/>
      <c r="EL199" s="278"/>
      <c r="EM199" s="278"/>
      <c r="EN199" s="278"/>
      <c r="EO199" s="278"/>
      <c r="EP199" s="278"/>
      <c r="EQ199" s="278"/>
      <c r="ER199" s="278"/>
      <c r="ES199" s="278"/>
      <c r="ET199" s="278"/>
      <c r="EU199" s="278"/>
      <c r="EV199" s="278"/>
      <c r="EW199" s="278"/>
      <c r="EX199" s="278"/>
      <c r="EY199" s="278"/>
      <c r="EZ199" s="278"/>
      <c r="FA199" s="278"/>
      <c r="FB199" s="278"/>
      <c r="FC199" s="278"/>
      <c r="FD199" s="278"/>
      <c r="FE199" s="278"/>
      <c r="FF199" s="278"/>
      <c r="FG199" s="278"/>
      <c r="FH199" s="278"/>
      <c r="FI199" s="278"/>
      <c r="FJ199" s="278"/>
      <c r="FK199" s="278"/>
      <c r="FL199" s="278"/>
      <c r="FM199" s="278"/>
      <c r="FN199" s="278"/>
      <c r="FO199" s="278"/>
      <c r="FP199" s="278"/>
      <c r="FQ199" s="278"/>
      <c r="FR199" s="278"/>
      <c r="FS199" s="278"/>
      <c r="FT199" s="278"/>
      <c r="FU199" s="278"/>
      <c r="FV199" s="278"/>
      <c r="FW199" s="278"/>
      <c r="FX199" s="278"/>
      <c r="FY199" s="278"/>
      <c r="FZ199" s="278"/>
      <c r="GA199" s="278"/>
      <c r="GB199" s="278"/>
      <c r="GC199" s="278"/>
      <c r="GD199" s="278"/>
      <c r="GE199" s="278"/>
      <c r="GF199" s="278"/>
      <c r="GG199" s="278"/>
      <c r="GH199" s="278"/>
      <c r="GI199" s="278"/>
      <c r="GJ199" s="278"/>
      <c r="GK199" s="278"/>
      <c r="GL199" s="278"/>
      <c r="GM199" s="278"/>
      <c r="GN199" s="278"/>
      <c r="GO199" s="278"/>
      <c r="GP199" s="278"/>
      <c r="GQ199" s="278"/>
      <c r="GR199" s="278"/>
      <c r="GS199" s="278"/>
      <c r="GT199" s="278"/>
      <c r="GU199" s="278"/>
      <c r="GV199" s="278"/>
      <c r="GW199" s="278"/>
      <c r="GX199" s="278"/>
      <c r="GY199" s="278"/>
      <c r="GZ199" s="278"/>
      <c r="HA199" s="278"/>
      <c r="HB199" s="278"/>
      <c r="HC199" s="278"/>
      <c r="HD199" s="278"/>
      <c r="HE199" s="278"/>
      <c r="HF199" s="278"/>
      <c r="HG199" s="278"/>
      <c r="HH199" s="278"/>
      <c r="HI199" s="278"/>
      <c r="HJ199" s="278"/>
      <c r="HK199" s="278"/>
      <c r="HL199" s="278"/>
      <c r="HM199" s="278"/>
      <c r="HN199" s="278"/>
      <c r="HO199" s="278"/>
      <c r="HP199" s="278"/>
      <c r="HQ199" s="278"/>
      <c r="HR199" s="278"/>
      <c r="HS199" s="278"/>
      <c r="HT199" s="278"/>
      <c r="HU199" s="278"/>
      <c r="HV199" s="278"/>
      <c r="HW199" s="278"/>
      <c r="HX199" s="278"/>
      <c r="HY199" s="278"/>
      <c r="HZ199" s="278"/>
      <c r="IA199" s="278"/>
      <c r="IB199" s="278"/>
      <c r="IC199" s="278"/>
      <c r="ID199" s="278"/>
      <c r="IE199" s="278"/>
      <c r="IF199" s="278"/>
      <c r="IG199" s="278"/>
      <c r="IH199" s="278"/>
      <c r="II199" s="278"/>
      <c r="IJ199" s="278"/>
      <c r="IK199" s="278"/>
      <c r="IL199" s="278"/>
      <c r="IM199" s="278"/>
      <c r="IN199" s="278"/>
      <c r="IO199" s="278"/>
      <c r="IP199" s="278"/>
      <c r="IQ199" s="278"/>
      <c r="IR199" s="278"/>
      <c r="IS199" s="278"/>
      <c r="IT199" s="278"/>
      <c r="IU199" s="278"/>
      <c r="IV199" s="278"/>
    </row>
    <row r="200" spans="10:256" x14ac:dyDescent="0.25">
      <c r="J200" s="278"/>
      <c r="K200" s="278"/>
      <c r="L200" s="278"/>
      <c r="M200" s="278"/>
      <c r="N200" s="278"/>
      <c r="O200" s="278"/>
      <c r="P200" s="278"/>
      <c r="Q200" s="278"/>
      <c r="R200" s="278"/>
      <c r="S200" s="278"/>
      <c r="T200" s="278"/>
      <c r="U200" s="278"/>
      <c r="V200" s="278"/>
      <c r="W200" s="278"/>
      <c r="X200" s="278"/>
      <c r="Y200" s="278"/>
      <c r="Z200" s="278"/>
      <c r="AA200" s="278"/>
      <c r="AB200" s="278"/>
      <c r="AC200" s="278"/>
      <c r="AD200" s="278"/>
      <c r="AE200" s="278"/>
      <c r="AF200" s="278"/>
      <c r="AG200" s="278"/>
      <c r="AH200" s="278"/>
      <c r="AI200" s="278"/>
      <c r="AJ200" s="278"/>
      <c r="AK200" s="278"/>
      <c r="AL200" s="278"/>
      <c r="AM200" s="278"/>
      <c r="AN200" s="278"/>
      <c r="AO200" s="278"/>
      <c r="AP200" s="278"/>
      <c r="AQ200" s="278"/>
      <c r="AR200" s="278"/>
      <c r="AS200" s="278"/>
      <c r="AT200" s="278"/>
      <c r="AU200" s="278"/>
      <c r="AV200" s="278"/>
      <c r="AW200" s="278"/>
      <c r="AX200" s="278"/>
      <c r="AY200" s="278"/>
      <c r="AZ200" s="278"/>
      <c r="BA200" s="278"/>
      <c r="BB200" s="278"/>
      <c r="BC200" s="278"/>
      <c r="BD200" s="278"/>
      <c r="BE200" s="278"/>
      <c r="BF200" s="278"/>
      <c r="BG200" s="278"/>
      <c r="BH200" s="278"/>
      <c r="BI200" s="278"/>
      <c r="BJ200" s="278"/>
      <c r="BK200" s="278"/>
      <c r="BL200" s="278"/>
      <c r="BM200" s="278"/>
      <c r="BN200" s="278"/>
      <c r="BO200" s="278"/>
      <c r="BP200" s="278"/>
      <c r="BQ200" s="278"/>
      <c r="BR200" s="278"/>
      <c r="BS200" s="278"/>
      <c r="BT200" s="278"/>
      <c r="BU200" s="278"/>
      <c r="BV200" s="278"/>
      <c r="BW200" s="278"/>
      <c r="BX200" s="278"/>
      <c r="BY200" s="278"/>
      <c r="BZ200" s="278"/>
      <c r="CA200" s="278"/>
      <c r="CB200" s="278"/>
      <c r="CC200" s="278"/>
      <c r="CD200" s="278"/>
      <c r="CE200" s="278"/>
      <c r="CF200" s="278"/>
      <c r="CG200" s="278"/>
      <c r="CH200" s="278"/>
      <c r="CI200" s="278"/>
      <c r="CJ200" s="278"/>
      <c r="CK200" s="278"/>
      <c r="CL200" s="278"/>
      <c r="CM200" s="278"/>
      <c r="CN200" s="278"/>
      <c r="CO200" s="278"/>
      <c r="CP200" s="278"/>
      <c r="CQ200" s="278"/>
      <c r="CR200" s="278"/>
      <c r="CS200" s="278"/>
      <c r="CT200" s="278"/>
      <c r="CU200" s="278"/>
      <c r="CV200" s="278"/>
      <c r="CW200" s="278"/>
      <c r="CX200" s="278"/>
      <c r="CY200" s="278"/>
      <c r="CZ200" s="278"/>
      <c r="DA200" s="278"/>
      <c r="DB200" s="278"/>
      <c r="DC200" s="278"/>
      <c r="DD200" s="278"/>
      <c r="DE200" s="278"/>
      <c r="DF200" s="278"/>
      <c r="DG200" s="278"/>
      <c r="DH200" s="278"/>
      <c r="DI200" s="278"/>
      <c r="DJ200" s="278"/>
      <c r="DK200" s="278"/>
      <c r="DL200" s="278"/>
      <c r="DM200" s="278"/>
      <c r="DN200" s="278"/>
      <c r="DO200" s="278"/>
      <c r="DP200" s="278"/>
      <c r="DQ200" s="278"/>
      <c r="DR200" s="278"/>
      <c r="DS200" s="278"/>
      <c r="DT200" s="278"/>
      <c r="DU200" s="278"/>
      <c r="DV200" s="278"/>
      <c r="DW200" s="278"/>
      <c r="DX200" s="278"/>
      <c r="DY200" s="278"/>
      <c r="DZ200" s="278"/>
      <c r="EA200" s="278"/>
      <c r="EB200" s="278"/>
      <c r="EC200" s="278"/>
      <c r="ED200" s="278"/>
      <c r="EE200" s="278"/>
      <c r="EF200" s="278"/>
      <c r="EG200" s="278"/>
      <c r="EH200" s="278"/>
      <c r="EI200" s="278"/>
      <c r="EJ200" s="278"/>
      <c r="EK200" s="278"/>
      <c r="EL200" s="278"/>
      <c r="EM200" s="278"/>
      <c r="EN200" s="278"/>
      <c r="EO200" s="278"/>
      <c r="EP200" s="278"/>
      <c r="EQ200" s="278"/>
      <c r="ER200" s="278"/>
      <c r="ES200" s="278"/>
      <c r="ET200" s="278"/>
      <c r="EU200" s="278"/>
      <c r="EV200" s="278"/>
      <c r="EW200" s="278"/>
      <c r="EX200" s="278"/>
      <c r="EY200" s="278"/>
      <c r="EZ200" s="278"/>
      <c r="FA200" s="278"/>
      <c r="FB200" s="278"/>
      <c r="FC200" s="278"/>
      <c r="FD200" s="278"/>
      <c r="FE200" s="278"/>
      <c r="FF200" s="278"/>
      <c r="FG200" s="278"/>
      <c r="FH200" s="278"/>
      <c r="FI200" s="278"/>
      <c r="FJ200" s="278"/>
      <c r="FK200" s="278"/>
      <c r="FL200" s="278"/>
      <c r="FM200" s="278"/>
      <c r="FN200" s="278"/>
      <c r="FO200" s="278"/>
      <c r="FP200" s="278"/>
      <c r="FQ200" s="278"/>
      <c r="FR200" s="278"/>
      <c r="FS200" s="278"/>
      <c r="FT200" s="278"/>
      <c r="FU200" s="278"/>
      <c r="FV200" s="278"/>
      <c r="FW200" s="278"/>
      <c r="FX200" s="278"/>
      <c r="FY200" s="278"/>
      <c r="FZ200" s="278"/>
      <c r="GA200" s="278"/>
      <c r="GB200" s="278"/>
      <c r="GC200" s="278"/>
      <c r="GD200" s="278"/>
      <c r="GE200" s="278"/>
      <c r="GF200" s="278"/>
      <c r="GG200" s="278"/>
      <c r="GH200" s="278"/>
      <c r="GI200" s="278"/>
      <c r="GJ200" s="278"/>
      <c r="GK200" s="278"/>
      <c r="GL200" s="278"/>
      <c r="GM200" s="278"/>
      <c r="GN200" s="278"/>
      <c r="GO200" s="278"/>
      <c r="GP200" s="278"/>
      <c r="GQ200" s="278"/>
      <c r="GR200" s="278"/>
      <c r="GS200" s="278"/>
      <c r="GT200" s="278"/>
      <c r="GU200" s="278"/>
      <c r="GV200" s="278"/>
      <c r="GW200" s="278"/>
      <c r="GX200" s="278"/>
      <c r="GY200" s="278"/>
      <c r="GZ200" s="278"/>
      <c r="HA200" s="278"/>
      <c r="HB200" s="278"/>
      <c r="HC200" s="278"/>
      <c r="HD200" s="278"/>
      <c r="HE200" s="278"/>
      <c r="HF200" s="278"/>
      <c r="HG200" s="278"/>
      <c r="HH200" s="278"/>
      <c r="HI200" s="278"/>
      <c r="HJ200" s="278"/>
      <c r="HK200" s="278"/>
      <c r="HL200" s="278"/>
      <c r="HM200" s="278"/>
      <c r="HN200" s="278"/>
      <c r="HO200" s="278"/>
      <c r="HP200" s="278"/>
      <c r="HQ200" s="278"/>
      <c r="HR200" s="278"/>
      <c r="HS200" s="278"/>
      <c r="HT200" s="278"/>
      <c r="HU200" s="278"/>
      <c r="HV200" s="278"/>
      <c r="HW200" s="278"/>
      <c r="HX200" s="278"/>
      <c r="HY200" s="278"/>
      <c r="HZ200" s="278"/>
      <c r="IA200" s="278"/>
      <c r="IB200" s="278"/>
      <c r="IC200" s="278"/>
      <c r="ID200" s="278"/>
      <c r="IE200" s="278"/>
      <c r="IF200" s="278"/>
      <c r="IG200" s="278"/>
      <c r="IH200" s="278"/>
      <c r="II200" s="278"/>
      <c r="IJ200" s="278"/>
      <c r="IK200" s="278"/>
      <c r="IL200" s="278"/>
      <c r="IM200" s="278"/>
      <c r="IN200" s="278"/>
      <c r="IO200" s="278"/>
      <c r="IP200" s="278"/>
      <c r="IQ200" s="278"/>
      <c r="IR200" s="278"/>
      <c r="IS200" s="278"/>
      <c r="IT200" s="278"/>
      <c r="IU200" s="278"/>
      <c r="IV200" s="278"/>
    </row>
    <row r="201" spans="10:256" x14ac:dyDescent="0.25">
      <c r="J201" s="278"/>
      <c r="K201" s="278"/>
      <c r="L201" s="278"/>
      <c r="M201" s="278"/>
      <c r="N201" s="278"/>
      <c r="O201" s="278"/>
      <c r="P201" s="278"/>
      <c r="Q201" s="278"/>
      <c r="R201" s="278"/>
      <c r="S201" s="278"/>
      <c r="T201" s="278"/>
      <c r="U201" s="278"/>
      <c r="V201" s="278"/>
      <c r="W201" s="278"/>
      <c r="X201" s="278"/>
      <c r="Y201" s="278"/>
      <c r="Z201" s="278"/>
      <c r="AA201" s="278"/>
      <c r="AB201" s="278"/>
      <c r="AC201" s="278"/>
      <c r="AD201" s="278"/>
      <c r="AE201" s="278"/>
      <c r="AF201" s="278"/>
      <c r="AG201" s="278"/>
      <c r="AH201" s="278"/>
      <c r="AI201" s="278"/>
      <c r="AJ201" s="278"/>
      <c r="AK201" s="278"/>
      <c r="AL201" s="278"/>
      <c r="AM201" s="278"/>
      <c r="AN201" s="278"/>
      <c r="AO201" s="278"/>
      <c r="AP201" s="278"/>
      <c r="AQ201" s="278"/>
      <c r="AR201" s="278"/>
      <c r="AS201" s="278"/>
      <c r="AT201" s="278"/>
      <c r="AU201" s="278"/>
      <c r="AV201" s="278"/>
      <c r="AW201" s="278"/>
      <c r="AX201" s="278"/>
      <c r="AY201" s="278"/>
      <c r="AZ201" s="278"/>
      <c r="BA201" s="278"/>
      <c r="BB201" s="278"/>
      <c r="BC201" s="278"/>
      <c r="BD201" s="278"/>
      <c r="BE201" s="278"/>
      <c r="BF201" s="278"/>
      <c r="BG201" s="278"/>
      <c r="BH201" s="278"/>
      <c r="BI201" s="278"/>
      <c r="BJ201" s="278"/>
      <c r="BK201" s="278"/>
      <c r="BL201" s="278"/>
      <c r="BM201" s="278"/>
      <c r="BN201" s="278"/>
      <c r="BO201" s="278"/>
      <c r="BP201" s="278"/>
      <c r="BQ201" s="278"/>
      <c r="BR201" s="278"/>
      <c r="BS201" s="278"/>
      <c r="BT201" s="278"/>
      <c r="BU201" s="278"/>
      <c r="BV201" s="278"/>
      <c r="BW201" s="278"/>
      <c r="BX201" s="278"/>
      <c r="BY201" s="278"/>
      <c r="BZ201" s="278"/>
      <c r="CA201" s="278"/>
      <c r="CB201" s="278"/>
      <c r="CC201" s="278"/>
      <c r="CD201" s="278"/>
      <c r="CE201" s="278"/>
      <c r="CF201" s="278"/>
      <c r="CG201" s="278"/>
      <c r="CH201" s="278"/>
      <c r="CI201" s="278"/>
      <c r="CJ201" s="278"/>
      <c r="CK201" s="278"/>
      <c r="CL201" s="278"/>
      <c r="CM201" s="278"/>
      <c r="CN201" s="278"/>
      <c r="CO201" s="278"/>
      <c r="CP201" s="278"/>
      <c r="CQ201" s="278"/>
      <c r="CR201" s="278"/>
      <c r="CS201" s="278"/>
      <c r="CT201" s="278"/>
      <c r="CU201" s="278"/>
      <c r="CV201" s="278"/>
      <c r="CW201" s="278"/>
      <c r="CX201" s="278"/>
      <c r="CY201" s="278"/>
      <c r="CZ201" s="278"/>
      <c r="DA201" s="278"/>
      <c r="DB201" s="278"/>
      <c r="DC201" s="278"/>
      <c r="DD201" s="278"/>
      <c r="DE201" s="278"/>
      <c r="DF201" s="278"/>
      <c r="DG201" s="278"/>
      <c r="DH201" s="278"/>
      <c r="DI201" s="278"/>
      <c r="DJ201" s="278"/>
      <c r="DK201" s="278"/>
      <c r="DL201" s="278"/>
      <c r="DM201" s="278"/>
      <c r="DN201" s="278"/>
      <c r="DO201" s="278"/>
      <c r="DP201" s="278"/>
      <c r="DQ201" s="278"/>
      <c r="DR201" s="278"/>
      <c r="DS201" s="278"/>
      <c r="DT201" s="278"/>
      <c r="DU201" s="278"/>
      <c r="DV201" s="278"/>
      <c r="DW201" s="278"/>
      <c r="DX201" s="278"/>
      <c r="DY201" s="278"/>
      <c r="DZ201" s="278"/>
      <c r="EA201" s="278"/>
      <c r="EB201" s="278"/>
      <c r="EC201" s="278"/>
      <c r="ED201" s="278"/>
      <c r="EE201" s="278"/>
      <c r="EF201" s="278"/>
      <c r="EG201" s="278"/>
      <c r="EH201" s="278"/>
      <c r="EI201" s="278"/>
      <c r="EJ201" s="278"/>
      <c r="EK201" s="278"/>
      <c r="EL201" s="278"/>
      <c r="EM201" s="278"/>
      <c r="EN201" s="278"/>
      <c r="EO201" s="278"/>
      <c r="EP201" s="278"/>
      <c r="EQ201" s="278"/>
      <c r="ER201" s="278"/>
      <c r="ES201" s="278"/>
      <c r="ET201" s="278"/>
      <c r="EU201" s="278"/>
      <c r="EV201" s="278"/>
      <c r="EW201" s="278"/>
      <c r="EX201" s="278"/>
      <c r="EY201" s="278"/>
      <c r="EZ201" s="278"/>
      <c r="FA201" s="278"/>
      <c r="FB201" s="278"/>
      <c r="FC201" s="278"/>
      <c r="FD201" s="278"/>
      <c r="FE201" s="278"/>
      <c r="FF201" s="278"/>
      <c r="FG201" s="278"/>
      <c r="FH201" s="278"/>
      <c r="FI201" s="278"/>
      <c r="FJ201" s="278"/>
      <c r="FK201" s="278"/>
      <c r="FL201" s="278"/>
      <c r="FM201" s="278"/>
      <c r="FN201" s="278"/>
      <c r="FO201" s="278"/>
      <c r="FP201" s="278"/>
      <c r="FQ201" s="278"/>
      <c r="FR201" s="278"/>
      <c r="FS201" s="278"/>
      <c r="FT201" s="278"/>
      <c r="FU201" s="278"/>
      <c r="FV201" s="278"/>
      <c r="FW201" s="278"/>
      <c r="FX201" s="278"/>
      <c r="FY201" s="278"/>
      <c r="FZ201" s="278"/>
      <c r="GA201" s="278"/>
      <c r="GB201" s="278"/>
      <c r="GC201" s="278"/>
      <c r="GD201" s="278"/>
      <c r="GE201" s="278"/>
      <c r="GF201" s="278"/>
      <c r="GG201" s="278"/>
      <c r="GH201" s="278"/>
      <c r="GI201" s="278"/>
      <c r="GJ201" s="278"/>
      <c r="GK201" s="278"/>
      <c r="GL201" s="278"/>
      <c r="GM201" s="278"/>
      <c r="GN201" s="278"/>
      <c r="GO201" s="278"/>
      <c r="GP201" s="278"/>
      <c r="GQ201" s="278"/>
      <c r="GR201" s="278"/>
      <c r="GS201" s="278"/>
      <c r="GT201" s="278"/>
      <c r="GU201" s="278"/>
      <c r="GV201" s="278"/>
      <c r="GW201" s="278"/>
      <c r="GX201" s="278"/>
      <c r="GY201" s="278"/>
      <c r="GZ201" s="278"/>
      <c r="HA201" s="278"/>
      <c r="HB201" s="278"/>
      <c r="HC201" s="278"/>
      <c r="HD201" s="278"/>
      <c r="HE201" s="278"/>
      <c r="HF201" s="278"/>
      <c r="HG201" s="278"/>
      <c r="HH201" s="278"/>
      <c r="HI201" s="278"/>
      <c r="HJ201" s="278"/>
      <c r="HK201" s="278"/>
      <c r="HL201" s="278"/>
      <c r="HM201" s="278"/>
      <c r="HN201" s="278"/>
      <c r="HO201" s="278"/>
      <c r="HP201" s="278"/>
      <c r="HQ201" s="278"/>
      <c r="HR201" s="278"/>
      <c r="HS201" s="278"/>
      <c r="HT201" s="278"/>
      <c r="HU201" s="278"/>
      <c r="HV201" s="278"/>
      <c r="HW201" s="278"/>
      <c r="HX201" s="278"/>
      <c r="HY201" s="278"/>
      <c r="HZ201" s="278"/>
      <c r="IA201" s="278"/>
      <c r="IB201" s="278"/>
      <c r="IC201" s="278"/>
      <c r="ID201" s="278"/>
      <c r="IE201" s="278"/>
      <c r="IF201" s="278"/>
      <c r="IG201" s="278"/>
      <c r="IH201" s="278"/>
      <c r="II201" s="278"/>
      <c r="IJ201" s="278"/>
      <c r="IK201" s="278"/>
      <c r="IL201" s="278"/>
      <c r="IM201" s="278"/>
      <c r="IN201" s="278"/>
      <c r="IO201" s="278"/>
      <c r="IP201" s="278"/>
      <c r="IQ201" s="278"/>
      <c r="IR201" s="278"/>
      <c r="IS201" s="278"/>
      <c r="IT201" s="278"/>
      <c r="IU201" s="278"/>
      <c r="IV201" s="278"/>
    </row>
    <row r="202" spans="10:256" x14ac:dyDescent="0.25">
      <c r="J202" s="278"/>
      <c r="K202" s="278"/>
      <c r="L202" s="278"/>
      <c r="M202" s="278"/>
      <c r="N202" s="278"/>
      <c r="O202" s="278"/>
      <c r="P202" s="278"/>
      <c r="Q202" s="278"/>
      <c r="R202" s="278"/>
      <c r="S202" s="278"/>
      <c r="T202" s="278"/>
      <c r="U202" s="278"/>
      <c r="V202" s="278"/>
      <c r="W202" s="278"/>
      <c r="X202" s="278"/>
      <c r="Y202" s="278"/>
      <c r="Z202" s="278"/>
      <c r="AA202" s="278"/>
      <c r="AB202" s="278"/>
      <c r="AC202" s="278"/>
      <c r="AD202" s="278"/>
      <c r="AE202" s="278"/>
      <c r="AF202" s="278"/>
      <c r="AG202" s="278"/>
      <c r="AH202" s="278"/>
      <c r="AI202" s="278"/>
      <c r="AJ202" s="278"/>
      <c r="AK202" s="278"/>
      <c r="AL202" s="278"/>
      <c r="AM202" s="278"/>
      <c r="AN202" s="278"/>
      <c r="AO202" s="278"/>
      <c r="AP202" s="278"/>
      <c r="AQ202" s="278"/>
      <c r="AR202" s="278"/>
      <c r="AS202" s="278"/>
      <c r="AT202" s="278"/>
      <c r="AU202" s="278"/>
      <c r="AV202" s="278"/>
      <c r="AW202" s="278"/>
      <c r="AX202" s="278"/>
      <c r="AY202" s="278"/>
      <c r="AZ202" s="278"/>
      <c r="BA202" s="278"/>
      <c r="BB202" s="278"/>
      <c r="BC202" s="278"/>
      <c r="BD202" s="278"/>
      <c r="BE202" s="278"/>
      <c r="BF202" s="278"/>
      <c r="BG202" s="278"/>
      <c r="BH202" s="278"/>
      <c r="BI202" s="278"/>
      <c r="BJ202" s="278"/>
      <c r="BK202" s="278"/>
      <c r="BL202" s="278"/>
      <c r="BM202" s="278"/>
      <c r="BN202" s="278"/>
      <c r="BO202" s="278"/>
      <c r="BP202" s="278"/>
      <c r="BQ202" s="278"/>
      <c r="BR202" s="278"/>
      <c r="BS202" s="278"/>
      <c r="BT202" s="278"/>
      <c r="BU202" s="278"/>
      <c r="BV202" s="278"/>
      <c r="BW202" s="278"/>
      <c r="BX202" s="278"/>
      <c r="BY202" s="278"/>
      <c r="BZ202" s="278"/>
      <c r="CA202" s="278"/>
      <c r="CB202" s="278"/>
      <c r="CC202" s="278"/>
      <c r="CD202" s="278"/>
      <c r="CE202" s="278"/>
      <c r="CF202" s="278"/>
      <c r="CG202" s="278"/>
      <c r="CH202" s="278"/>
      <c r="CI202" s="278"/>
      <c r="CJ202" s="278"/>
      <c r="CK202" s="278"/>
      <c r="CL202" s="278"/>
      <c r="CM202" s="278"/>
      <c r="CN202" s="278"/>
      <c r="CO202" s="278"/>
      <c r="CP202" s="278"/>
      <c r="CQ202" s="278"/>
      <c r="CR202" s="278"/>
      <c r="CS202" s="278"/>
      <c r="CT202" s="278"/>
      <c r="CU202" s="278"/>
      <c r="CV202" s="278"/>
      <c r="CW202" s="278"/>
      <c r="CX202" s="278"/>
      <c r="CY202" s="278"/>
      <c r="CZ202" s="278"/>
      <c r="DA202" s="278"/>
      <c r="DB202" s="278"/>
      <c r="DC202" s="278"/>
      <c r="DD202" s="278"/>
      <c r="DE202" s="278"/>
      <c r="DF202" s="278"/>
      <c r="DG202" s="278"/>
      <c r="DH202" s="278"/>
      <c r="DI202" s="278"/>
      <c r="DJ202" s="278"/>
      <c r="DK202" s="278"/>
      <c r="DL202" s="278"/>
      <c r="DM202" s="278"/>
      <c r="DN202" s="278"/>
      <c r="DO202" s="278"/>
      <c r="DP202" s="278"/>
      <c r="DQ202" s="278"/>
      <c r="DR202" s="278"/>
      <c r="DS202" s="278"/>
      <c r="DT202" s="278"/>
      <c r="DU202" s="278"/>
      <c r="DV202" s="278"/>
      <c r="DW202" s="278"/>
      <c r="DX202" s="278"/>
      <c r="DY202" s="278"/>
      <c r="DZ202" s="278"/>
      <c r="EA202" s="278"/>
      <c r="EB202" s="278"/>
      <c r="EC202" s="278"/>
      <c r="ED202" s="278"/>
      <c r="EE202" s="278"/>
      <c r="EF202" s="278"/>
      <c r="EG202" s="278"/>
      <c r="EH202" s="278"/>
      <c r="EI202" s="278"/>
      <c r="EJ202" s="278"/>
      <c r="EK202" s="278"/>
      <c r="EL202" s="278"/>
      <c r="EM202" s="278"/>
      <c r="EN202" s="278"/>
      <c r="EO202" s="278"/>
      <c r="EP202" s="278"/>
      <c r="EQ202" s="278"/>
      <c r="ER202" s="278"/>
      <c r="ES202" s="278"/>
      <c r="ET202" s="278"/>
      <c r="EU202" s="278"/>
      <c r="EV202" s="278"/>
      <c r="EW202" s="278"/>
      <c r="EX202" s="278"/>
      <c r="EY202" s="278"/>
      <c r="EZ202" s="278"/>
      <c r="FA202" s="278"/>
      <c r="FB202" s="278"/>
      <c r="FC202" s="278"/>
      <c r="FD202" s="278"/>
      <c r="FE202" s="278"/>
      <c r="FF202" s="278"/>
      <c r="FG202" s="278"/>
      <c r="FH202" s="278"/>
      <c r="FI202" s="278"/>
      <c r="FJ202" s="278"/>
      <c r="FK202" s="278"/>
      <c r="FL202" s="278"/>
      <c r="FM202" s="278"/>
      <c r="FN202" s="278"/>
      <c r="FO202" s="278"/>
      <c r="FP202" s="278"/>
      <c r="FQ202" s="278"/>
      <c r="FR202" s="278"/>
      <c r="FS202" s="278"/>
      <c r="FT202" s="278"/>
      <c r="FU202" s="278"/>
      <c r="FV202" s="278"/>
      <c r="FW202" s="278"/>
      <c r="FX202" s="278"/>
      <c r="FY202" s="278"/>
      <c r="FZ202" s="278"/>
      <c r="GA202" s="278"/>
      <c r="GB202" s="278"/>
      <c r="GC202" s="278"/>
      <c r="GD202" s="278"/>
      <c r="GE202" s="278"/>
      <c r="GF202" s="278"/>
      <c r="GG202" s="278"/>
      <c r="GH202" s="278"/>
      <c r="GI202" s="278"/>
      <c r="GJ202" s="278"/>
      <c r="GK202" s="278"/>
      <c r="GL202" s="278"/>
      <c r="GM202" s="278"/>
      <c r="GN202" s="278"/>
      <c r="GO202" s="278"/>
      <c r="GP202" s="278"/>
      <c r="GQ202" s="278"/>
      <c r="GR202" s="278"/>
      <c r="GS202" s="278"/>
      <c r="GT202" s="278"/>
      <c r="GU202" s="278"/>
      <c r="GV202" s="278"/>
      <c r="GW202" s="278"/>
      <c r="GX202" s="278"/>
      <c r="GY202" s="278"/>
      <c r="GZ202" s="278"/>
      <c r="HA202" s="278"/>
      <c r="HB202" s="278"/>
      <c r="HC202" s="278"/>
      <c r="HD202" s="278"/>
      <c r="HE202" s="278"/>
      <c r="HF202" s="278"/>
      <c r="HG202" s="278"/>
      <c r="HH202" s="278"/>
      <c r="HI202" s="278"/>
      <c r="HJ202" s="278"/>
      <c r="HK202" s="278"/>
      <c r="HL202" s="278"/>
      <c r="HM202" s="278"/>
      <c r="HN202" s="278"/>
      <c r="HO202" s="278"/>
      <c r="HP202" s="278"/>
      <c r="HQ202" s="278"/>
      <c r="HR202" s="278"/>
      <c r="HS202" s="278"/>
      <c r="HT202" s="278"/>
      <c r="HU202" s="278"/>
      <c r="HV202" s="278"/>
      <c r="HW202" s="278"/>
      <c r="HX202" s="278"/>
      <c r="HY202" s="278"/>
      <c r="HZ202" s="278"/>
      <c r="IA202" s="278"/>
      <c r="IB202" s="278"/>
      <c r="IC202" s="278"/>
      <c r="ID202" s="278"/>
      <c r="IE202" s="278"/>
      <c r="IF202" s="278"/>
      <c r="IG202" s="278"/>
      <c r="IH202" s="278"/>
      <c r="II202" s="278"/>
      <c r="IJ202" s="278"/>
      <c r="IK202" s="278"/>
      <c r="IL202" s="278"/>
      <c r="IM202" s="278"/>
      <c r="IN202" s="278"/>
      <c r="IO202" s="278"/>
      <c r="IP202" s="278"/>
      <c r="IQ202" s="278"/>
      <c r="IR202" s="278"/>
      <c r="IS202" s="278"/>
      <c r="IT202" s="278"/>
      <c r="IU202" s="278"/>
      <c r="IV202" s="278"/>
    </row>
    <row r="203" spans="10:256" x14ac:dyDescent="0.25">
      <c r="J203" s="278"/>
      <c r="K203" s="278"/>
      <c r="L203" s="278"/>
      <c r="M203" s="278"/>
      <c r="N203" s="278"/>
      <c r="O203" s="278"/>
      <c r="P203" s="278"/>
      <c r="Q203" s="278"/>
      <c r="R203" s="278"/>
      <c r="S203" s="278"/>
      <c r="T203" s="278"/>
      <c r="U203" s="278"/>
      <c r="V203" s="278"/>
      <c r="W203" s="278"/>
      <c r="X203" s="278"/>
      <c r="Y203" s="278"/>
      <c r="Z203" s="278"/>
      <c r="AA203" s="278"/>
      <c r="AB203" s="278"/>
      <c r="AC203" s="278"/>
      <c r="AD203" s="278"/>
      <c r="AE203" s="278"/>
      <c r="AF203" s="278"/>
      <c r="AG203" s="278"/>
      <c r="AH203" s="278"/>
      <c r="AI203" s="278"/>
      <c r="AJ203" s="278"/>
      <c r="AK203" s="278"/>
      <c r="AL203" s="278"/>
      <c r="AM203" s="278"/>
      <c r="AN203" s="278"/>
      <c r="AO203" s="278"/>
      <c r="AP203" s="278"/>
      <c r="AQ203" s="278"/>
      <c r="AR203" s="278"/>
      <c r="AS203" s="278"/>
      <c r="AT203" s="278"/>
      <c r="AU203" s="278"/>
      <c r="AV203" s="278"/>
      <c r="AW203" s="278"/>
      <c r="AX203" s="278"/>
      <c r="AY203" s="278"/>
      <c r="AZ203" s="278"/>
      <c r="BA203" s="278"/>
      <c r="BB203" s="278"/>
      <c r="BC203" s="278"/>
      <c r="BD203" s="278"/>
      <c r="BE203" s="278"/>
      <c r="BF203" s="278"/>
      <c r="BG203" s="278"/>
      <c r="BH203" s="278"/>
      <c r="BI203" s="278"/>
      <c r="BJ203" s="278"/>
      <c r="BK203" s="278"/>
      <c r="BL203" s="278"/>
      <c r="BM203" s="278"/>
      <c r="BN203" s="278"/>
      <c r="BO203" s="278"/>
      <c r="BP203" s="278"/>
      <c r="BQ203" s="278"/>
      <c r="BR203" s="278"/>
      <c r="BS203" s="278"/>
      <c r="BT203" s="278"/>
      <c r="BU203" s="278"/>
      <c r="BV203" s="278"/>
      <c r="BW203" s="278"/>
      <c r="BX203" s="278"/>
      <c r="BY203" s="278"/>
      <c r="BZ203" s="278"/>
      <c r="CA203" s="278"/>
      <c r="CB203" s="278"/>
      <c r="CC203" s="278"/>
      <c r="CD203" s="278"/>
      <c r="CE203" s="278"/>
      <c r="CF203" s="278"/>
      <c r="CG203" s="278"/>
      <c r="CH203" s="278"/>
      <c r="CI203" s="278"/>
      <c r="CJ203" s="278"/>
      <c r="CK203" s="278"/>
      <c r="CL203" s="278"/>
      <c r="CM203" s="278"/>
      <c r="CN203" s="278"/>
      <c r="CO203" s="278"/>
      <c r="CP203" s="278"/>
      <c r="CQ203" s="278"/>
      <c r="CR203" s="278"/>
      <c r="CS203" s="278"/>
      <c r="CT203" s="278"/>
      <c r="CU203" s="278"/>
      <c r="CV203" s="278"/>
      <c r="CW203" s="278"/>
      <c r="CX203" s="278"/>
      <c r="CY203" s="278"/>
      <c r="CZ203" s="278"/>
      <c r="DA203" s="278"/>
      <c r="DB203" s="278"/>
      <c r="DC203" s="278"/>
      <c r="DD203" s="278"/>
      <c r="DE203" s="278"/>
      <c r="DF203" s="278"/>
      <c r="DG203" s="278"/>
      <c r="DH203" s="278"/>
      <c r="DI203" s="278"/>
      <c r="DJ203" s="278"/>
      <c r="DK203" s="278"/>
      <c r="DL203" s="278"/>
      <c r="DM203" s="278"/>
      <c r="DN203" s="278"/>
      <c r="DO203" s="278"/>
      <c r="DP203" s="278"/>
      <c r="DQ203" s="278"/>
      <c r="DR203" s="278"/>
      <c r="DS203" s="278"/>
      <c r="DT203" s="278"/>
      <c r="DU203" s="278"/>
      <c r="DV203" s="278"/>
      <c r="DW203" s="278"/>
      <c r="DX203" s="278"/>
      <c r="DY203" s="278"/>
      <c r="DZ203" s="278"/>
      <c r="EA203" s="278"/>
      <c r="EB203" s="278"/>
      <c r="EC203" s="278"/>
      <c r="ED203" s="278"/>
      <c r="EE203" s="278"/>
      <c r="EF203" s="278"/>
      <c r="EG203" s="278"/>
      <c r="EH203" s="278"/>
      <c r="EI203" s="278"/>
      <c r="EJ203" s="278"/>
      <c r="EK203" s="278"/>
      <c r="EL203" s="278"/>
      <c r="EM203" s="278"/>
      <c r="EN203" s="278"/>
      <c r="EO203" s="278"/>
      <c r="EP203" s="278"/>
      <c r="EQ203" s="278"/>
      <c r="ER203" s="278"/>
      <c r="ES203" s="278"/>
      <c r="ET203" s="278"/>
      <c r="EU203" s="278"/>
      <c r="EV203" s="278"/>
      <c r="EW203" s="278"/>
      <c r="EX203" s="278"/>
      <c r="EY203" s="278"/>
      <c r="EZ203" s="278"/>
      <c r="FA203" s="278"/>
      <c r="FB203" s="278"/>
      <c r="FC203" s="278"/>
      <c r="FD203" s="278"/>
      <c r="FE203" s="278"/>
      <c r="FF203" s="278"/>
      <c r="FG203" s="278"/>
      <c r="FH203" s="278"/>
      <c r="FI203" s="278"/>
      <c r="FJ203" s="278"/>
      <c r="FK203" s="278"/>
      <c r="FL203" s="278"/>
      <c r="FM203" s="278"/>
      <c r="FN203" s="278"/>
      <c r="FO203" s="278"/>
      <c r="FP203" s="278"/>
      <c r="FQ203" s="278"/>
      <c r="FR203" s="278"/>
      <c r="FS203" s="278"/>
      <c r="FT203" s="278"/>
      <c r="FU203" s="278"/>
      <c r="FV203" s="278"/>
      <c r="FW203" s="278"/>
      <c r="FX203" s="278"/>
      <c r="FY203" s="278"/>
      <c r="FZ203" s="278"/>
      <c r="GA203" s="278"/>
      <c r="GB203" s="278"/>
      <c r="GC203" s="278"/>
      <c r="GD203" s="278"/>
      <c r="GE203" s="278"/>
      <c r="GF203" s="278"/>
      <c r="GG203" s="278"/>
      <c r="GH203" s="278"/>
      <c r="GI203" s="278"/>
      <c r="GJ203" s="278"/>
      <c r="GK203" s="278"/>
      <c r="GL203" s="278"/>
      <c r="GM203" s="278"/>
      <c r="GN203" s="278"/>
      <c r="GO203" s="278"/>
      <c r="GP203" s="278"/>
      <c r="GQ203" s="278"/>
      <c r="GR203" s="278"/>
      <c r="GS203" s="278"/>
      <c r="GT203" s="278"/>
      <c r="GU203" s="278"/>
      <c r="GV203" s="278"/>
      <c r="GW203" s="278"/>
      <c r="GX203" s="278"/>
      <c r="GY203" s="278"/>
      <c r="GZ203" s="278"/>
      <c r="HA203" s="278"/>
      <c r="HB203" s="278"/>
      <c r="HC203" s="278"/>
      <c r="HD203" s="278"/>
      <c r="HE203" s="278"/>
      <c r="HF203" s="278"/>
      <c r="HG203" s="278"/>
      <c r="HH203" s="278"/>
      <c r="HI203" s="278"/>
      <c r="HJ203" s="278"/>
      <c r="HK203" s="278"/>
      <c r="HL203" s="278"/>
      <c r="HM203" s="278"/>
      <c r="HN203" s="278"/>
      <c r="HO203" s="278"/>
      <c r="HP203" s="278"/>
      <c r="HQ203" s="278"/>
      <c r="HR203" s="278"/>
      <c r="HS203" s="278"/>
      <c r="HT203" s="278"/>
      <c r="HU203" s="278"/>
      <c r="HV203" s="278"/>
      <c r="HW203" s="278"/>
      <c r="HX203" s="278"/>
      <c r="HY203" s="278"/>
      <c r="HZ203" s="278"/>
      <c r="IA203" s="278"/>
      <c r="IB203" s="278"/>
      <c r="IC203" s="278"/>
      <c r="ID203" s="278"/>
      <c r="IE203" s="278"/>
      <c r="IF203" s="278"/>
      <c r="IG203" s="278"/>
      <c r="IH203" s="278"/>
      <c r="II203" s="278"/>
      <c r="IJ203" s="278"/>
      <c r="IK203" s="278"/>
      <c r="IL203" s="278"/>
      <c r="IM203" s="278"/>
      <c r="IN203" s="278"/>
      <c r="IO203" s="278"/>
      <c r="IP203" s="278"/>
      <c r="IQ203" s="278"/>
      <c r="IR203" s="278"/>
      <c r="IS203" s="278"/>
      <c r="IT203" s="278"/>
      <c r="IU203" s="278"/>
      <c r="IV203" s="278"/>
    </row>
    <row r="204" spans="10:256" x14ac:dyDescent="0.25">
      <c r="J204" s="278"/>
      <c r="K204" s="278"/>
      <c r="L204" s="278"/>
      <c r="M204" s="278"/>
      <c r="N204" s="278"/>
      <c r="O204" s="278"/>
      <c r="P204" s="278"/>
      <c r="Q204" s="278"/>
      <c r="R204" s="278"/>
      <c r="S204" s="278"/>
      <c r="T204" s="278"/>
      <c r="U204" s="278"/>
      <c r="V204" s="278"/>
      <c r="W204" s="278"/>
      <c r="X204" s="278"/>
      <c r="Y204" s="278"/>
      <c r="Z204" s="278"/>
      <c r="AA204" s="278"/>
      <c r="AB204" s="278"/>
      <c r="AC204" s="278"/>
      <c r="AD204" s="278"/>
      <c r="AE204" s="278"/>
      <c r="AF204" s="278"/>
      <c r="AG204" s="278"/>
      <c r="AH204" s="278"/>
      <c r="AI204" s="278"/>
      <c r="AJ204" s="278"/>
      <c r="AK204" s="278"/>
      <c r="AL204" s="278"/>
      <c r="AM204" s="278"/>
      <c r="AN204" s="278"/>
      <c r="AO204" s="278"/>
      <c r="AP204" s="278"/>
      <c r="AQ204" s="278"/>
      <c r="AR204" s="278"/>
      <c r="AS204" s="278"/>
      <c r="AT204" s="278"/>
      <c r="AU204" s="278"/>
      <c r="AV204" s="278"/>
      <c r="AW204" s="278"/>
      <c r="AX204" s="278"/>
      <c r="AY204" s="278"/>
      <c r="AZ204" s="278"/>
      <c r="BA204" s="278"/>
      <c r="BB204" s="278"/>
      <c r="BC204" s="278"/>
      <c r="BD204" s="278"/>
      <c r="BE204" s="278"/>
      <c r="BF204" s="278"/>
      <c r="BG204" s="278"/>
      <c r="BH204" s="278"/>
      <c r="BI204" s="278"/>
      <c r="BJ204" s="278"/>
      <c r="BK204" s="278"/>
      <c r="BL204" s="278"/>
      <c r="BM204" s="278"/>
      <c r="BN204" s="278"/>
      <c r="BO204" s="278"/>
      <c r="BP204" s="278"/>
      <c r="BQ204" s="278"/>
      <c r="BR204" s="278"/>
      <c r="BS204" s="278"/>
      <c r="BT204" s="278"/>
      <c r="BU204" s="278"/>
      <c r="BV204" s="278"/>
      <c r="BW204" s="278"/>
      <c r="BX204" s="278"/>
      <c r="BY204" s="278"/>
      <c r="BZ204" s="278"/>
      <c r="CA204" s="278"/>
      <c r="CB204" s="278"/>
      <c r="CC204" s="278"/>
      <c r="CD204" s="278"/>
      <c r="CE204" s="278"/>
      <c r="CF204" s="278"/>
      <c r="CG204" s="278"/>
      <c r="CH204" s="278"/>
      <c r="CI204" s="278"/>
      <c r="CJ204" s="278"/>
      <c r="CK204" s="278"/>
      <c r="CL204" s="278"/>
      <c r="CM204" s="278"/>
      <c r="CN204" s="278"/>
      <c r="CO204" s="278"/>
      <c r="CP204" s="278"/>
      <c r="CQ204" s="278"/>
      <c r="CR204" s="278"/>
      <c r="CS204" s="278"/>
      <c r="CT204" s="278"/>
      <c r="CU204" s="278"/>
      <c r="CV204" s="278"/>
      <c r="CW204" s="278"/>
      <c r="CX204" s="278"/>
      <c r="CY204" s="278"/>
      <c r="CZ204" s="278"/>
      <c r="DA204" s="278"/>
      <c r="DB204" s="278"/>
      <c r="DC204" s="278"/>
      <c r="DD204" s="278"/>
      <c r="DE204" s="278"/>
      <c r="DF204" s="278"/>
      <c r="DG204" s="278"/>
      <c r="DH204" s="278"/>
      <c r="DI204" s="278"/>
      <c r="DJ204" s="278"/>
      <c r="DK204" s="278"/>
      <c r="DL204" s="278"/>
      <c r="DM204" s="278"/>
      <c r="DN204" s="278"/>
      <c r="DO204" s="278"/>
      <c r="DP204" s="278"/>
      <c r="DQ204" s="278"/>
      <c r="DR204" s="278"/>
      <c r="DS204" s="278"/>
      <c r="DT204" s="278"/>
      <c r="DU204" s="278"/>
      <c r="DV204" s="278"/>
      <c r="DW204" s="278"/>
      <c r="DX204" s="278"/>
      <c r="DY204" s="278"/>
      <c r="DZ204" s="278"/>
      <c r="EA204" s="278"/>
      <c r="EB204" s="278"/>
      <c r="EC204" s="278"/>
      <c r="ED204" s="278"/>
      <c r="EE204" s="278"/>
      <c r="EF204" s="278"/>
      <c r="EG204" s="278"/>
      <c r="EH204" s="278"/>
      <c r="EI204" s="278"/>
      <c r="EJ204" s="278"/>
      <c r="EK204" s="278"/>
      <c r="EL204" s="278"/>
      <c r="EM204" s="278"/>
      <c r="EN204" s="278"/>
      <c r="EO204" s="278"/>
      <c r="EP204" s="278"/>
      <c r="EQ204" s="278"/>
      <c r="ER204" s="278"/>
      <c r="ES204" s="278"/>
      <c r="ET204" s="278"/>
      <c r="EU204" s="278"/>
      <c r="EV204" s="278"/>
      <c r="EW204" s="278"/>
      <c r="EX204" s="278"/>
      <c r="EY204" s="278"/>
      <c r="EZ204" s="278"/>
      <c r="FA204" s="278"/>
      <c r="FB204" s="278"/>
      <c r="FC204" s="278"/>
      <c r="FD204" s="278"/>
      <c r="FE204" s="278"/>
      <c r="FF204" s="278"/>
      <c r="FG204" s="278"/>
      <c r="FH204" s="278"/>
      <c r="FI204" s="278"/>
      <c r="FJ204" s="278"/>
      <c r="FK204" s="278"/>
      <c r="FL204" s="278"/>
      <c r="FM204" s="278"/>
      <c r="FN204" s="278"/>
      <c r="FO204" s="278"/>
      <c r="FP204" s="278"/>
      <c r="FQ204" s="278"/>
      <c r="FR204" s="278"/>
      <c r="FS204" s="278"/>
      <c r="FT204" s="278"/>
      <c r="FU204" s="278"/>
      <c r="FV204" s="278"/>
      <c r="FW204" s="278"/>
      <c r="FX204" s="278"/>
      <c r="FY204" s="278"/>
      <c r="FZ204" s="278"/>
      <c r="GA204" s="278"/>
      <c r="GB204" s="278"/>
      <c r="GC204" s="278"/>
      <c r="GD204" s="278"/>
      <c r="GE204" s="278"/>
      <c r="GF204" s="278"/>
      <c r="GG204" s="278"/>
      <c r="GH204" s="278"/>
      <c r="GI204" s="278"/>
      <c r="GJ204" s="278"/>
      <c r="GK204" s="278"/>
      <c r="GL204" s="278"/>
      <c r="GM204" s="278"/>
      <c r="GN204" s="278"/>
      <c r="GO204" s="278"/>
      <c r="GP204" s="278"/>
      <c r="GQ204" s="278"/>
      <c r="GR204" s="278"/>
      <c r="GS204" s="278"/>
      <c r="GT204" s="278"/>
      <c r="GU204" s="278"/>
      <c r="GV204" s="278"/>
      <c r="GW204" s="278"/>
      <c r="GX204" s="278"/>
      <c r="GY204" s="278"/>
      <c r="GZ204" s="278"/>
      <c r="HA204" s="278"/>
      <c r="HB204" s="278"/>
      <c r="HC204" s="278"/>
      <c r="HD204" s="278"/>
      <c r="HE204" s="278"/>
      <c r="HF204" s="278"/>
      <c r="HG204" s="278"/>
      <c r="HH204" s="278"/>
      <c r="HI204" s="278"/>
      <c r="HJ204" s="278"/>
      <c r="HK204" s="278"/>
      <c r="HL204" s="278"/>
      <c r="HM204" s="278"/>
      <c r="HN204" s="278"/>
      <c r="HO204" s="278"/>
      <c r="HP204" s="278"/>
      <c r="HQ204" s="278"/>
      <c r="HR204" s="278"/>
      <c r="HS204" s="278"/>
      <c r="HT204" s="278"/>
      <c r="HU204" s="278"/>
      <c r="HV204" s="278"/>
      <c r="HW204" s="278"/>
      <c r="HX204" s="278"/>
      <c r="HY204" s="278"/>
      <c r="HZ204" s="278"/>
      <c r="IA204" s="278"/>
      <c r="IB204" s="278"/>
      <c r="IC204" s="278"/>
      <c r="ID204" s="278"/>
      <c r="IE204" s="278"/>
      <c r="IF204" s="278"/>
      <c r="IG204" s="278"/>
      <c r="IH204" s="278"/>
      <c r="II204" s="278"/>
      <c r="IJ204" s="278"/>
      <c r="IK204" s="278"/>
      <c r="IL204" s="278"/>
      <c r="IM204" s="278"/>
      <c r="IN204" s="278"/>
      <c r="IO204" s="278"/>
      <c r="IP204" s="278"/>
      <c r="IQ204" s="278"/>
      <c r="IR204" s="278"/>
      <c r="IS204" s="278"/>
      <c r="IT204" s="278"/>
      <c r="IU204" s="278"/>
      <c r="IV204" s="278"/>
    </row>
    <row r="205" spans="10:256" x14ac:dyDescent="0.25">
      <c r="J205" s="278"/>
      <c r="K205" s="278"/>
      <c r="L205" s="278"/>
      <c r="M205" s="278"/>
      <c r="N205" s="278"/>
      <c r="O205" s="278"/>
      <c r="P205" s="278"/>
      <c r="Q205" s="278"/>
      <c r="R205" s="278"/>
      <c r="S205" s="278"/>
      <c r="T205" s="278"/>
      <c r="U205" s="278"/>
      <c r="V205" s="278"/>
      <c r="W205" s="278"/>
      <c r="X205" s="278"/>
      <c r="Y205" s="278"/>
      <c r="Z205" s="278"/>
      <c r="AA205" s="278"/>
      <c r="AB205" s="278"/>
      <c r="AC205" s="278"/>
      <c r="AD205" s="278"/>
      <c r="AE205" s="278"/>
      <c r="AF205" s="278"/>
      <c r="AG205" s="278"/>
      <c r="AH205" s="278"/>
      <c r="AI205" s="278"/>
      <c r="AJ205" s="278"/>
      <c r="AK205" s="278"/>
      <c r="AL205" s="278"/>
      <c r="AM205" s="278"/>
      <c r="AN205" s="278"/>
      <c r="AO205" s="278"/>
      <c r="AP205" s="278"/>
      <c r="AQ205" s="278"/>
      <c r="AR205" s="278"/>
      <c r="AS205" s="278"/>
      <c r="AT205" s="278"/>
      <c r="AU205" s="278"/>
      <c r="AV205" s="278"/>
      <c r="AW205" s="278"/>
      <c r="AX205" s="278"/>
      <c r="AY205" s="278"/>
      <c r="AZ205" s="278"/>
      <c r="BA205" s="278"/>
      <c r="BB205" s="278"/>
      <c r="BC205" s="278"/>
      <c r="BD205" s="278"/>
      <c r="BE205" s="278"/>
      <c r="BF205" s="278"/>
      <c r="BG205" s="278"/>
      <c r="BH205" s="278"/>
      <c r="BI205" s="278"/>
      <c r="BJ205" s="278"/>
      <c r="BK205" s="278"/>
      <c r="BL205" s="278"/>
      <c r="BM205" s="278"/>
      <c r="BN205" s="278"/>
      <c r="BO205" s="278"/>
      <c r="BP205" s="278"/>
      <c r="BQ205" s="278"/>
      <c r="BR205" s="278"/>
      <c r="BS205" s="278"/>
      <c r="BT205" s="278"/>
      <c r="BU205" s="278"/>
      <c r="BV205" s="278"/>
      <c r="BW205" s="278"/>
      <c r="BX205" s="278"/>
      <c r="BY205" s="278"/>
      <c r="BZ205" s="278"/>
      <c r="CA205" s="278"/>
      <c r="CB205" s="278"/>
      <c r="CC205" s="278"/>
      <c r="CD205" s="278"/>
      <c r="CE205" s="278"/>
      <c r="CF205" s="278"/>
      <c r="CG205" s="278"/>
      <c r="CH205" s="278"/>
      <c r="CI205" s="278"/>
      <c r="CJ205" s="278"/>
      <c r="CK205" s="278"/>
      <c r="CL205" s="278"/>
      <c r="CM205" s="278"/>
      <c r="CN205" s="278"/>
      <c r="CO205" s="278"/>
      <c r="CP205" s="278"/>
      <c r="CQ205" s="278"/>
      <c r="CR205" s="278"/>
      <c r="CS205" s="278"/>
      <c r="CT205" s="278"/>
      <c r="CU205" s="278"/>
      <c r="CV205" s="278"/>
      <c r="CW205" s="278"/>
      <c r="CX205" s="278"/>
      <c r="CY205" s="278"/>
      <c r="CZ205" s="278"/>
      <c r="DA205" s="278"/>
      <c r="DB205" s="278"/>
      <c r="DC205" s="278"/>
      <c r="DD205" s="278"/>
      <c r="DE205" s="278"/>
      <c r="DF205" s="278"/>
      <c r="DG205" s="278"/>
      <c r="DH205" s="278"/>
      <c r="DI205" s="278"/>
      <c r="DJ205" s="278"/>
      <c r="DK205" s="278"/>
      <c r="DL205" s="278"/>
      <c r="DM205" s="278"/>
      <c r="DN205" s="278"/>
      <c r="DO205" s="278"/>
      <c r="DP205" s="278"/>
      <c r="DQ205" s="278"/>
      <c r="DR205" s="278"/>
      <c r="DS205" s="278"/>
      <c r="DT205" s="278"/>
      <c r="DU205" s="278"/>
      <c r="DV205" s="278"/>
      <c r="DW205" s="278"/>
      <c r="DX205" s="278"/>
      <c r="DY205" s="278"/>
      <c r="DZ205" s="278"/>
      <c r="EA205" s="278"/>
      <c r="EB205" s="278"/>
      <c r="EC205" s="278"/>
      <c r="ED205" s="278"/>
      <c r="EE205" s="278"/>
      <c r="EF205" s="278"/>
      <c r="EG205" s="278"/>
      <c r="EH205" s="278"/>
      <c r="EI205" s="278"/>
      <c r="EJ205" s="278"/>
      <c r="EK205" s="278"/>
      <c r="EL205" s="278"/>
      <c r="EM205" s="278"/>
      <c r="EN205" s="278"/>
      <c r="EO205" s="278"/>
      <c r="EP205" s="278"/>
      <c r="EQ205" s="278"/>
      <c r="ER205" s="278"/>
      <c r="ES205" s="278"/>
      <c r="ET205" s="278"/>
      <c r="EU205" s="278"/>
      <c r="EV205" s="278"/>
      <c r="EW205" s="278"/>
      <c r="EX205" s="278"/>
      <c r="EY205" s="278"/>
      <c r="EZ205" s="278"/>
      <c r="FA205" s="278"/>
      <c r="FB205" s="278"/>
      <c r="FC205" s="278"/>
      <c r="FD205" s="278"/>
      <c r="FE205" s="278"/>
      <c r="FF205" s="278"/>
      <c r="FG205" s="278"/>
      <c r="FH205" s="278"/>
      <c r="FI205" s="278"/>
      <c r="FJ205" s="278"/>
      <c r="FK205" s="278"/>
      <c r="FL205" s="278"/>
      <c r="FM205" s="278"/>
      <c r="FN205" s="278"/>
      <c r="FO205" s="278"/>
      <c r="FP205" s="278"/>
      <c r="FQ205" s="278"/>
      <c r="FR205" s="278"/>
      <c r="FS205" s="278"/>
      <c r="FT205" s="278"/>
      <c r="FU205" s="278"/>
      <c r="FV205" s="278"/>
      <c r="FW205" s="278"/>
      <c r="FX205" s="278"/>
      <c r="FY205" s="278"/>
      <c r="FZ205" s="278"/>
      <c r="GA205" s="278"/>
      <c r="GB205" s="278"/>
      <c r="GC205" s="278"/>
      <c r="GD205" s="278"/>
      <c r="GE205" s="278"/>
      <c r="GF205" s="278"/>
      <c r="GG205" s="278"/>
      <c r="GH205" s="278"/>
      <c r="GI205" s="278"/>
      <c r="GJ205" s="278"/>
      <c r="GK205" s="278"/>
      <c r="GL205" s="278"/>
      <c r="GM205" s="278"/>
      <c r="GN205" s="278"/>
      <c r="GO205" s="278"/>
      <c r="GP205" s="278"/>
      <c r="GQ205" s="278"/>
      <c r="GR205" s="278"/>
      <c r="GS205" s="278"/>
      <c r="GT205" s="278"/>
      <c r="GU205" s="278"/>
      <c r="GV205" s="278"/>
      <c r="GW205" s="278"/>
      <c r="GX205" s="278"/>
      <c r="GY205" s="278"/>
      <c r="GZ205" s="278"/>
      <c r="HA205" s="278"/>
      <c r="HB205" s="278"/>
      <c r="HC205" s="278"/>
      <c r="HD205" s="278"/>
      <c r="HE205" s="278"/>
      <c r="HF205" s="278"/>
      <c r="HG205" s="278"/>
      <c r="HH205" s="278"/>
      <c r="HI205" s="278"/>
      <c r="HJ205" s="278"/>
      <c r="HK205" s="278"/>
      <c r="HL205" s="278"/>
      <c r="HM205" s="278"/>
      <c r="HN205" s="278"/>
      <c r="HO205" s="278"/>
      <c r="HP205" s="278"/>
      <c r="HQ205" s="278"/>
      <c r="HR205" s="278"/>
      <c r="HS205" s="278"/>
      <c r="HT205" s="278"/>
      <c r="HU205" s="278"/>
      <c r="HV205" s="278"/>
      <c r="HW205" s="278"/>
      <c r="HX205" s="278"/>
      <c r="HY205" s="278"/>
      <c r="HZ205" s="278"/>
      <c r="IA205" s="278"/>
      <c r="IB205" s="278"/>
      <c r="IC205" s="278"/>
      <c r="ID205" s="278"/>
      <c r="IE205" s="278"/>
      <c r="IF205" s="278"/>
      <c r="IG205" s="278"/>
      <c r="IH205" s="278"/>
      <c r="II205" s="278"/>
      <c r="IJ205" s="278"/>
      <c r="IK205" s="278"/>
      <c r="IL205" s="278"/>
      <c r="IM205" s="278"/>
      <c r="IN205" s="278"/>
      <c r="IO205" s="278"/>
      <c r="IP205" s="278"/>
      <c r="IQ205" s="278"/>
      <c r="IR205" s="278"/>
      <c r="IS205" s="278"/>
      <c r="IT205" s="278"/>
      <c r="IU205" s="278"/>
      <c r="IV205" s="278"/>
    </row>
    <row r="206" spans="10:256" x14ac:dyDescent="0.25">
      <c r="J206" s="278"/>
      <c r="K206" s="278"/>
      <c r="L206" s="278"/>
      <c r="M206" s="278"/>
      <c r="N206" s="278"/>
      <c r="O206" s="278"/>
      <c r="P206" s="278"/>
      <c r="Q206" s="278"/>
      <c r="R206" s="278"/>
      <c r="S206" s="278"/>
      <c r="T206" s="278"/>
      <c r="U206" s="278"/>
      <c r="V206" s="278"/>
      <c r="W206" s="278"/>
      <c r="X206" s="278"/>
      <c r="Y206" s="278"/>
      <c r="Z206" s="278"/>
      <c r="AA206" s="278"/>
      <c r="AB206" s="278"/>
      <c r="AC206" s="278"/>
      <c r="AD206" s="278"/>
      <c r="AE206" s="278"/>
      <c r="AF206" s="278"/>
      <c r="AG206" s="278"/>
      <c r="AH206" s="278"/>
      <c r="AI206" s="278"/>
      <c r="AJ206" s="278"/>
      <c r="AK206" s="278"/>
      <c r="AL206" s="278"/>
      <c r="AM206" s="278"/>
      <c r="AN206" s="278"/>
      <c r="AO206" s="278"/>
      <c r="AP206" s="278"/>
      <c r="AQ206" s="278"/>
      <c r="AR206" s="278"/>
      <c r="AS206" s="278"/>
      <c r="AT206" s="278"/>
      <c r="AU206" s="278"/>
      <c r="AV206" s="278"/>
      <c r="AW206" s="278"/>
      <c r="AX206" s="278"/>
      <c r="AY206" s="278"/>
      <c r="AZ206" s="278"/>
      <c r="BA206" s="278"/>
      <c r="BB206" s="278"/>
      <c r="BC206" s="278"/>
      <c r="BD206" s="278"/>
      <c r="BE206" s="278"/>
      <c r="BF206" s="278"/>
      <c r="BG206" s="278"/>
      <c r="BH206" s="278"/>
      <c r="BI206" s="278"/>
      <c r="BJ206" s="278"/>
      <c r="BK206" s="278"/>
      <c r="BL206" s="278"/>
      <c r="BM206" s="278"/>
      <c r="BN206" s="278"/>
      <c r="BO206" s="278"/>
      <c r="BP206" s="278"/>
      <c r="BQ206" s="278"/>
      <c r="BR206" s="278"/>
      <c r="BS206" s="278"/>
      <c r="BT206" s="278"/>
      <c r="BU206" s="278"/>
      <c r="BV206" s="278"/>
      <c r="BW206" s="278"/>
      <c r="BX206" s="278"/>
      <c r="BY206" s="278"/>
      <c r="BZ206" s="278"/>
      <c r="CA206" s="278"/>
      <c r="CB206" s="278"/>
      <c r="CC206" s="278"/>
      <c r="CD206" s="278"/>
      <c r="CE206" s="278"/>
      <c r="CF206" s="278"/>
      <c r="CG206" s="278"/>
      <c r="CH206" s="278"/>
      <c r="CI206" s="278"/>
      <c r="CJ206" s="278"/>
      <c r="CK206" s="278"/>
      <c r="CL206" s="278"/>
      <c r="CM206" s="278"/>
      <c r="CN206" s="278"/>
      <c r="CO206" s="278"/>
      <c r="CP206" s="278"/>
      <c r="CQ206" s="278"/>
      <c r="CR206" s="278"/>
      <c r="CS206" s="278"/>
      <c r="CT206" s="278"/>
      <c r="CU206" s="278"/>
      <c r="CV206" s="278"/>
      <c r="CW206" s="278"/>
      <c r="CX206" s="278"/>
      <c r="CY206" s="278"/>
      <c r="CZ206" s="278"/>
      <c r="DA206" s="278"/>
      <c r="DB206" s="278"/>
      <c r="DC206" s="278"/>
      <c r="DD206" s="278"/>
      <c r="DE206" s="278"/>
      <c r="DF206" s="278"/>
      <c r="DG206" s="278"/>
      <c r="DH206" s="278"/>
      <c r="DI206" s="278"/>
      <c r="DJ206" s="278"/>
      <c r="DK206" s="278"/>
      <c r="DL206" s="278"/>
      <c r="DM206" s="278"/>
      <c r="DN206" s="278"/>
      <c r="DO206" s="278"/>
      <c r="DP206" s="278"/>
      <c r="DQ206" s="278"/>
      <c r="DR206" s="278"/>
      <c r="DS206" s="278"/>
      <c r="DT206" s="278"/>
      <c r="DU206" s="278"/>
      <c r="DV206" s="278"/>
      <c r="DW206" s="278"/>
      <c r="DX206" s="278"/>
      <c r="DY206" s="278"/>
      <c r="DZ206" s="278"/>
      <c r="EA206" s="278"/>
      <c r="EB206" s="278"/>
      <c r="EC206" s="278"/>
      <c r="ED206" s="278"/>
      <c r="EE206" s="278"/>
      <c r="EF206" s="278"/>
      <c r="EG206" s="278"/>
      <c r="EH206" s="278"/>
      <c r="EI206" s="278"/>
      <c r="EJ206" s="278"/>
      <c r="EK206" s="278"/>
      <c r="EL206" s="278"/>
      <c r="EM206" s="278"/>
      <c r="EN206" s="278"/>
      <c r="EO206" s="278"/>
      <c r="EP206" s="278"/>
      <c r="EQ206" s="278"/>
      <c r="ER206" s="278"/>
      <c r="ES206" s="278"/>
      <c r="ET206" s="278"/>
      <c r="EU206" s="278"/>
      <c r="EV206" s="278"/>
      <c r="EW206" s="278"/>
      <c r="EX206" s="278"/>
      <c r="EY206" s="278"/>
      <c r="EZ206" s="278"/>
      <c r="FA206" s="278"/>
      <c r="FB206" s="278"/>
      <c r="FC206" s="278"/>
      <c r="FD206" s="278"/>
      <c r="FE206" s="278"/>
      <c r="FF206" s="278"/>
      <c r="FG206" s="278"/>
      <c r="FH206" s="278"/>
      <c r="FI206" s="278"/>
      <c r="FJ206" s="278"/>
      <c r="FK206" s="278"/>
      <c r="FL206" s="278"/>
      <c r="FM206" s="278"/>
      <c r="FN206" s="278"/>
      <c r="FO206" s="278"/>
      <c r="FP206" s="278"/>
      <c r="FQ206" s="278"/>
      <c r="FR206" s="278"/>
      <c r="FS206" s="278"/>
      <c r="FT206" s="278"/>
      <c r="FU206" s="278"/>
      <c r="FV206" s="278"/>
      <c r="FW206" s="278"/>
      <c r="FX206" s="278"/>
      <c r="FY206" s="278"/>
      <c r="FZ206" s="278"/>
      <c r="GA206" s="278"/>
      <c r="GB206" s="278"/>
      <c r="GC206" s="278"/>
      <c r="GD206" s="278"/>
      <c r="GE206" s="278"/>
      <c r="GF206" s="278"/>
      <c r="GG206" s="278"/>
      <c r="GH206" s="278"/>
      <c r="GI206" s="278"/>
      <c r="GJ206" s="278"/>
      <c r="GK206" s="278"/>
      <c r="GL206" s="278"/>
      <c r="GM206" s="278"/>
      <c r="GN206" s="278"/>
      <c r="GO206" s="278"/>
      <c r="GP206" s="278"/>
      <c r="GQ206" s="278"/>
      <c r="GR206" s="278"/>
      <c r="GS206" s="278"/>
      <c r="GT206" s="278"/>
      <c r="GU206" s="278"/>
      <c r="GV206" s="278"/>
      <c r="GW206" s="278"/>
      <c r="GX206" s="278"/>
      <c r="GY206" s="278"/>
      <c r="GZ206" s="278"/>
      <c r="HA206" s="278"/>
      <c r="HB206" s="278"/>
      <c r="HC206" s="278"/>
      <c r="HD206" s="278"/>
      <c r="HE206" s="278"/>
      <c r="HF206" s="278"/>
      <c r="HG206" s="278"/>
      <c r="HH206" s="278"/>
      <c r="HI206" s="278"/>
      <c r="HJ206" s="278"/>
      <c r="HK206" s="278"/>
      <c r="HL206" s="278"/>
      <c r="HM206" s="278"/>
      <c r="HN206" s="278"/>
      <c r="HO206" s="278"/>
      <c r="HP206" s="278"/>
      <c r="HQ206" s="278"/>
      <c r="HR206" s="278"/>
      <c r="HS206" s="278"/>
      <c r="HT206" s="278"/>
      <c r="HU206" s="278"/>
      <c r="HV206" s="278"/>
      <c r="HW206" s="278"/>
      <c r="HX206" s="278"/>
      <c r="HY206" s="278"/>
      <c r="HZ206" s="278"/>
      <c r="IA206" s="278"/>
      <c r="IB206" s="278"/>
      <c r="IC206" s="278"/>
      <c r="ID206" s="278"/>
      <c r="IE206" s="278"/>
      <c r="IF206" s="278"/>
      <c r="IG206" s="278"/>
      <c r="IH206" s="278"/>
      <c r="II206" s="278"/>
      <c r="IJ206" s="278"/>
      <c r="IK206" s="278"/>
      <c r="IL206" s="278"/>
      <c r="IM206" s="278"/>
      <c r="IN206" s="278"/>
      <c r="IO206" s="278"/>
      <c r="IP206" s="278"/>
      <c r="IQ206" s="278"/>
      <c r="IR206" s="278"/>
      <c r="IS206" s="278"/>
      <c r="IT206" s="278"/>
      <c r="IU206" s="278"/>
      <c r="IV206" s="278"/>
    </row>
    <row r="207" spans="10:256" x14ac:dyDescent="0.25">
      <c r="J207" s="278"/>
      <c r="K207" s="278"/>
      <c r="L207" s="278"/>
      <c r="M207" s="278"/>
      <c r="N207" s="278"/>
      <c r="O207" s="278"/>
      <c r="P207" s="278"/>
      <c r="Q207" s="278"/>
      <c r="R207" s="278"/>
      <c r="S207" s="278"/>
      <c r="T207" s="278"/>
      <c r="U207" s="278"/>
      <c r="V207" s="278"/>
      <c r="W207" s="278"/>
      <c r="X207" s="278"/>
      <c r="Y207" s="278"/>
      <c r="Z207" s="278"/>
      <c r="AA207" s="278"/>
      <c r="AB207" s="278"/>
      <c r="AC207" s="278"/>
      <c r="AD207" s="278"/>
      <c r="AE207" s="278"/>
      <c r="AF207" s="278"/>
      <c r="AG207" s="278"/>
      <c r="AH207" s="278"/>
      <c r="AI207" s="278"/>
      <c r="AJ207" s="278"/>
      <c r="AK207" s="278"/>
      <c r="AL207" s="278"/>
      <c r="AM207" s="278"/>
      <c r="AN207" s="278"/>
      <c r="AO207" s="278"/>
      <c r="AP207" s="278"/>
      <c r="AQ207" s="278"/>
      <c r="AR207" s="278"/>
      <c r="AS207" s="278"/>
      <c r="AT207" s="278"/>
      <c r="AU207" s="278"/>
      <c r="AV207" s="278"/>
      <c r="AW207" s="278"/>
      <c r="AX207" s="278"/>
      <c r="AY207" s="278"/>
      <c r="AZ207" s="278"/>
      <c r="BA207" s="278"/>
      <c r="BB207" s="278"/>
      <c r="BC207" s="278"/>
      <c r="BD207" s="278"/>
      <c r="BE207" s="278"/>
      <c r="BF207" s="278"/>
      <c r="BG207" s="278"/>
      <c r="BH207" s="278"/>
      <c r="BI207" s="278"/>
      <c r="BJ207" s="278"/>
      <c r="BK207" s="278"/>
      <c r="BL207" s="278"/>
      <c r="BM207" s="278"/>
      <c r="BN207" s="278"/>
      <c r="BO207" s="278"/>
      <c r="BP207" s="278"/>
      <c r="BQ207" s="278"/>
      <c r="BR207" s="278"/>
      <c r="BS207" s="278"/>
      <c r="BT207" s="278"/>
      <c r="BU207" s="278"/>
      <c r="BV207" s="278"/>
      <c r="BW207" s="278"/>
      <c r="BX207" s="278"/>
      <c r="BY207" s="278"/>
      <c r="BZ207" s="278"/>
      <c r="CA207" s="278"/>
      <c r="CB207" s="278"/>
      <c r="CC207" s="278"/>
      <c r="CD207" s="278"/>
      <c r="CE207" s="278"/>
      <c r="CF207" s="278"/>
      <c r="CG207" s="278"/>
      <c r="CH207" s="278"/>
      <c r="CI207" s="278"/>
      <c r="CJ207" s="278"/>
      <c r="CK207" s="278"/>
      <c r="CL207" s="278"/>
      <c r="CM207" s="278"/>
      <c r="CN207" s="278"/>
      <c r="CO207" s="278"/>
      <c r="CP207" s="278"/>
      <c r="CQ207" s="278"/>
      <c r="CR207" s="278"/>
      <c r="CS207" s="278"/>
      <c r="CT207" s="278"/>
      <c r="CU207" s="278"/>
      <c r="CV207" s="278"/>
      <c r="CW207" s="278"/>
      <c r="CX207" s="278"/>
      <c r="CY207" s="278"/>
      <c r="CZ207" s="278"/>
      <c r="DA207" s="278"/>
      <c r="DB207" s="278"/>
      <c r="DC207" s="278"/>
      <c r="DD207" s="278"/>
      <c r="DE207" s="278"/>
      <c r="DF207" s="278"/>
      <c r="DG207" s="278"/>
      <c r="DH207" s="278"/>
      <c r="DI207" s="278"/>
      <c r="DJ207" s="278"/>
      <c r="DK207" s="278"/>
      <c r="DL207" s="278"/>
      <c r="DM207" s="278"/>
      <c r="DN207" s="278"/>
      <c r="DO207" s="278"/>
      <c r="DP207" s="278"/>
      <c r="DQ207" s="278"/>
      <c r="DR207" s="278"/>
      <c r="DS207" s="278"/>
      <c r="DT207" s="278"/>
      <c r="DU207" s="278"/>
      <c r="DV207" s="278"/>
      <c r="DW207" s="278"/>
      <c r="DX207" s="278"/>
      <c r="DY207" s="278"/>
      <c r="DZ207" s="278"/>
      <c r="EA207" s="278"/>
      <c r="EB207" s="278"/>
      <c r="EC207" s="278"/>
      <c r="ED207" s="278"/>
      <c r="EE207" s="278"/>
      <c r="EF207" s="278"/>
      <c r="EG207" s="278"/>
      <c r="EH207" s="278"/>
      <c r="EI207" s="278"/>
      <c r="EJ207" s="278"/>
      <c r="EK207" s="278"/>
      <c r="EL207" s="278"/>
      <c r="EM207" s="278"/>
      <c r="EN207" s="278"/>
      <c r="EO207" s="278"/>
      <c r="EP207" s="278"/>
      <c r="EQ207" s="278"/>
      <c r="ER207" s="278"/>
      <c r="ES207" s="278"/>
      <c r="ET207" s="278"/>
      <c r="EU207" s="278"/>
      <c r="EV207" s="278"/>
      <c r="EW207" s="278"/>
      <c r="EX207" s="278"/>
      <c r="EY207" s="278"/>
      <c r="EZ207" s="278"/>
      <c r="FA207" s="278"/>
      <c r="FB207" s="278"/>
      <c r="FC207" s="278"/>
      <c r="FD207" s="278"/>
      <c r="FE207" s="278"/>
      <c r="FF207" s="278"/>
      <c r="FG207" s="278"/>
      <c r="FH207" s="278"/>
      <c r="FI207" s="278"/>
      <c r="FJ207" s="278"/>
      <c r="FK207" s="278"/>
      <c r="FL207" s="278"/>
      <c r="FM207" s="278"/>
      <c r="FN207" s="278"/>
      <c r="FO207" s="278"/>
      <c r="FP207" s="278"/>
      <c r="FQ207" s="278"/>
      <c r="FR207" s="278"/>
      <c r="FS207" s="278"/>
      <c r="FT207" s="278"/>
      <c r="FU207" s="278"/>
      <c r="FV207" s="278"/>
      <c r="FW207" s="278"/>
      <c r="FX207" s="278"/>
      <c r="FY207" s="278"/>
      <c r="FZ207" s="278"/>
      <c r="GA207" s="278"/>
      <c r="GB207" s="278"/>
      <c r="GC207" s="278"/>
      <c r="GD207" s="278"/>
      <c r="GE207" s="278"/>
      <c r="GF207" s="278"/>
      <c r="GG207" s="278"/>
      <c r="GH207" s="278"/>
      <c r="GI207" s="278"/>
      <c r="GJ207" s="278"/>
      <c r="GK207" s="278"/>
      <c r="GL207" s="278"/>
      <c r="GM207" s="278"/>
      <c r="GN207" s="278"/>
      <c r="GO207" s="278"/>
      <c r="GP207" s="278"/>
      <c r="GQ207" s="278"/>
      <c r="GR207" s="278"/>
      <c r="GS207" s="278"/>
      <c r="GT207" s="278"/>
      <c r="GU207" s="278"/>
      <c r="GV207" s="278"/>
      <c r="GW207" s="278"/>
      <c r="GX207" s="278"/>
      <c r="GY207" s="278"/>
      <c r="GZ207" s="278"/>
      <c r="HA207" s="278"/>
      <c r="HB207" s="278"/>
      <c r="HC207" s="278"/>
      <c r="HD207" s="278"/>
      <c r="HE207" s="278"/>
      <c r="HF207" s="278"/>
      <c r="HG207" s="278"/>
      <c r="HH207" s="278"/>
      <c r="HI207" s="278"/>
      <c r="HJ207" s="278"/>
      <c r="HK207" s="278"/>
      <c r="HL207" s="278"/>
      <c r="HM207" s="278"/>
      <c r="HN207" s="278"/>
      <c r="HO207" s="278"/>
      <c r="HP207" s="278"/>
      <c r="HQ207" s="278"/>
      <c r="HR207" s="278"/>
      <c r="HS207" s="278"/>
      <c r="HT207" s="278"/>
      <c r="HU207" s="278"/>
      <c r="HV207" s="278"/>
      <c r="HW207" s="278"/>
      <c r="HX207" s="278"/>
      <c r="HY207" s="278"/>
      <c r="HZ207" s="278"/>
      <c r="IA207" s="278"/>
      <c r="IB207" s="278"/>
      <c r="IC207" s="278"/>
      <c r="ID207" s="278"/>
      <c r="IE207" s="278"/>
      <c r="IF207" s="278"/>
      <c r="IG207" s="278"/>
      <c r="IH207" s="278"/>
      <c r="II207" s="278"/>
      <c r="IJ207" s="278"/>
      <c r="IK207" s="278"/>
      <c r="IL207" s="278"/>
      <c r="IM207" s="278"/>
      <c r="IN207" s="278"/>
      <c r="IO207" s="278"/>
      <c r="IP207" s="278"/>
      <c r="IQ207" s="278"/>
      <c r="IR207" s="278"/>
      <c r="IS207" s="278"/>
      <c r="IT207" s="278"/>
      <c r="IU207" s="278"/>
      <c r="IV207" s="278"/>
    </row>
    <row r="208" spans="10:256" x14ac:dyDescent="0.25">
      <c r="J208" s="278"/>
      <c r="K208" s="278"/>
      <c r="L208" s="278"/>
      <c r="M208" s="278"/>
      <c r="N208" s="278"/>
      <c r="O208" s="278"/>
      <c r="P208" s="278"/>
      <c r="Q208" s="278"/>
      <c r="R208" s="278"/>
      <c r="S208" s="278"/>
      <c r="T208" s="278"/>
      <c r="U208" s="278"/>
      <c r="V208" s="278"/>
      <c r="W208" s="278"/>
      <c r="X208" s="278"/>
      <c r="Y208" s="278"/>
      <c r="Z208" s="278"/>
      <c r="AA208" s="278"/>
      <c r="AB208" s="278"/>
      <c r="AC208" s="278"/>
      <c r="AD208" s="278"/>
      <c r="AE208" s="278"/>
      <c r="AF208" s="278"/>
      <c r="AG208" s="278"/>
      <c r="AH208" s="278"/>
      <c r="AI208" s="278"/>
      <c r="AJ208" s="278"/>
      <c r="AK208" s="278"/>
      <c r="AL208" s="278"/>
      <c r="AM208" s="278"/>
      <c r="AN208" s="278"/>
      <c r="AO208" s="278"/>
      <c r="AP208" s="278"/>
      <c r="AQ208" s="278"/>
      <c r="AR208" s="278"/>
      <c r="AS208" s="278"/>
      <c r="AT208" s="278"/>
      <c r="AU208" s="278"/>
      <c r="AV208" s="278"/>
      <c r="AW208" s="278"/>
      <c r="AX208" s="278"/>
      <c r="AY208" s="278"/>
      <c r="AZ208" s="278"/>
      <c r="BA208" s="278"/>
      <c r="BB208" s="278"/>
      <c r="BC208" s="278"/>
      <c r="BD208" s="278"/>
      <c r="BE208" s="278"/>
      <c r="BF208" s="278"/>
      <c r="BG208" s="278"/>
      <c r="BH208" s="278"/>
      <c r="BI208" s="278"/>
      <c r="BJ208" s="278"/>
      <c r="BK208" s="278"/>
      <c r="BL208" s="278"/>
      <c r="BM208" s="278"/>
      <c r="BN208" s="278"/>
      <c r="BO208" s="278"/>
      <c r="BP208" s="278"/>
      <c r="BQ208" s="278"/>
      <c r="BR208" s="278"/>
      <c r="BS208" s="278"/>
      <c r="BT208" s="278"/>
      <c r="BU208" s="278"/>
      <c r="BV208" s="278"/>
      <c r="BW208" s="278"/>
      <c r="BX208" s="278"/>
      <c r="BY208" s="278"/>
      <c r="BZ208" s="278"/>
      <c r="CA208" s="278"/>
      <c r="CB208" s="278"/>
      <c r="CC208" s="278"/>
      <c r="CD208" s="278"/>
      <c r="CE208" s="278"/>
      <c r="CF208" s="278"/>
      <c r="CG208" s="278"/>
      <c r="CH208" s="278"/>
      <c r="CI208" s="278"/>
      <c r="CJ208" s="278"/>
      <c r="CK208" s="278"/>
      <c r="CL208" s="278"/>
      <c r="CM208" s="278"/>
      <c r="CN208" s="278"/>
      <c r="CO208" s="278"/>
      <c r="CP208" s="278"/>
      <c r="CQ208" s="278"/>
      <c r="CR208" s="278"/>
      <c r="CS208" s="278"/>
      <c r="CT208" s="278"/>
      <c r="CU208" s="278"/>
      <c r="CV208" s="278"/>
      <c r="CW208" s="278"/>
      <c r="CX208" s="278"/>
      <c r="CY208" s="278"/>
      <c r="CZ208" s="278"/>
      <c r="DA208" s="278"/>
      <c r="DB208" s="278"/>
      <c r="DC208" s="278"/>
      <c r="DD208" s="278"/>
      <c r="DE208" s="278"/>
      <c r="DF208" s="278"/>
      <c r="DG208" s="278"/>
      <c r="DH208" s="278"/>
      <c r="DI208" s="278"/>
      <c r="DJ208" s="278"/>
      <c r="DK208" s="278"/>
      <c r="DL208" s="278"/>
      <c r="DM208" s="278"/>
      <c r="DN208" s="278"/>
      <c r="DO208" s="278"/>
      <c r="DP208" s="278"/>
      <c r="DQ208" s="278"/>
      <c r="DR208" s="278"/>
      <c r="DS208" s="278"/>
      <c r="DT208" s="278"/>
      <c r="DU208" s="278"/>
      <c r="DV208" s="278"/>
      <c r="DW208" s="278"/>
      <c r="DX208" s="278"/>
      <c r="DY208" s="278"/>
      <c r="DZ208" s="278"/>
      <c r="EA208" s="278"/>
      <c r="EB208" s="278"/>
      <c r="EC208" s="278"/>
      <c r="ED208" s="278"/>
      <c r="EE208" s="278"/>
      <c r="EF208" s="278"/>
      <c r="EG208" s="278"/>
      <c r="EH208" s="278"/>
      <c r="EI208" s="278"/>
      <c r="EJ208" s="278"/>
      <c r="EK208" s="278"/>
      <c r="EL208" s="278"/>
      <c r="EM208" s="278"/>
      <c r="EN208" s="278"/>
      <c r="EO208" s="278"/>
      <c r="EP208" s="278"/>
      <c r="EQ208" s="278"/>
      <c r="ER208" s="278"/>
      <c r="ES208" s="278"/>
      <c r="ET208" s="278"/>
      <c r="EU208" s="278"/>
      <c r="EV208" s="278"/>
      <c r="EW208" s="278"/>
      <c r="EX208" s="278"/>
      <c r="EY208" s="278"/>
      <c r="EZ208" s="278"/>
      <c r="FA208" s="278"/>
      <c r="FB208" s="278"/>
      <c r="FC208" s="278"/>
      <c r="FD208" s="278"/>
      <c r="FE208" s="278"/>
      <c r="FF208" s="278"/>
      <c r="FG208" s="278"/>
      <c r="FH208" s="278"/>
      <c r="FI208" s="278"/>
      <c r="FJ208" s="278"/>
      <c r="FK208" s="278"/>
      <c r="FL208" s="278"/>
      <c r="FM208" s="278"/>
      <c r="FN208" s="278"/>
      <c r="FO208" s="278"/>
      <c r="FP208" s="278"/>
      <c r="FQ208" s="278"/>
      <c r="FR208" s="278"/>
      <c r="FS208" s="278"/>
      <c r="FT208" s="278"/>
      <c r="FU208" s="278"/>
      <c r="FV208" s="278"/>
      <c r="FW208" s="278"/>
      <c r="FX208" s="278"/>
      <c r="FY208" s="278"/>
      <c r="FZ208" s="278"/>
      <c r="GA208" s="278"/>
      <c r="GB208" s="278"/>
      <c r="GC208" s="278"/>
      <c r="GD208" s="278"/>
      <c r="GE208" s="278"/>
      <c r="GF208" s="278"/>
      <c r="GG208" s="278"/>
      <c r="GH208" s="278"/>
      <c r="GI208" s="278"/>
      <c r="GJ208" s="278"/>
      <c r="GK208" s="278"/>
      <c r="GL208" s="278"/>
      <c r="GM208" s="278"/>
      <c r="GN208" s="278"/>
      <c r="GO208" s="278"/>
      <c r="GP208" s="278"/>
      <c r="GQ208" s="278"/>
      <c r="GR208" s="278"/>
      <c r="GS208" s="278"/>
      <c r="GT208" s="278"/>
      <c r="GU208" s="278"/>
      <c r="GV208" s="278"/>
      <c r="GW208" s="278"/>
      <c r="GX208" s="278"/>
      <c r="GY208" s="278"/>
      <c r="GZ208" s="278"/>
      <c r="HA208" s="278"/>
      <c r="HB208" s="278"/>
      <c r="HC208" s="278"/>
      <c r="HD208" s="278"/>
      <c r="HE208" s="278"/>
      <c r="HF208" s="278"/>
      <c r="HG208" s="278"/>
      <c r="HH208" s="278"/>
      <c r="HI208" s="278"/>
      <c r="HJ208" s="278"/>
      <c r="HK208" s="278"/>
      <c r="HL208" s="278"/>
      <c r="HM208" s="278"/>
      <c r="HN208" s="278"/>
      <c r="HO208" s="278"/>
      <c r="HP208" s="278"/>
      <c r="HQ208" s="278"/>
      <c r="HR208" s="278"/>
      <c r="HS208" s="278"/>
      <c r="HT208" s="278"/>
      <c r="HU208" s="278"/>
      <c r="HV208" s="278"/>
      <c r="HW208" s="278"/>
      <c r="HX208" s="278"/>
      <c r="HY208" s="278"/>
      <c r="HZ208" s="278"/>
      <c r="IA208" s="278"/>
      <c r="IB208" s="278"/>
      <c r="IC208" s="278"/>
      <c r="ID208" s="278"/>
      <c r="IE208" s="278"/>
      <c r="IF208" s="278"/>
      <c r="IG208" s="278"/>
      <c r="IH208" s="278"/>
      <c r="II208" s="278"/>
      <c r="IJ208" s="278"/>
      <c r="IK208" s="278"/>
      <c r="IL208" s="278"/>
      <c r="IM208" s="278"/>
      <c r="IN208" s="278"/>
      <c r="IO208" s="278"/>
      <c r="IP208" s="278"/>
      <c r="IQ208" s="278"/>
      <c r="IR208" s="278"/>
      <c r="IS208" s="278"/>
      <c r="IT208" s="278"/>
      <c r="IU208" s="278"/>
      <c r="IV208" s="278"/>
    </row>
    <row r="209" spans="10:256" x14ac:dyDescent="0.25">
      <c r="J209" s="278"/>
      <c r="K209" s="278"/>
      <c r="L209" s="278"/>
      <c r="M209" s="278"/>
      <c r="N209" s="278"/>
      <c r="O209" s="278"/>
      <c r="P209" s="278"/>
      <c r="Q209" s="278"/>
      <c r="R209" s="278"/>
      <c r="S209" s="278"/>
      <c r="T209" s="278"/>
      <c r="U209" s="278"/>
      <c r="V209" s="278"/>
      <c r="W209" s="278"/>
      <c r="X209" s="278"/>
      <c r="Y209" s="278"/>
      <c r="Z209" s="278"/>
      <c r="AA209" s="278"/>
      <c r="AB209" s="278"/>
      <c r="AC209" s="278"/>
      <c r="AD209" s="278"/>
      <c r="AE209" s="278"/>
      <c r="AF209" s="278"/>
      <c r="AG209" s="278"/>
      <c r="AH209" s="278"/>
      <c r="AI209" s="278"/>
      <c r="AJ209" s="278"/>
      <c r="AK209" s="278"/>
      <c r="AL209" s="278"/>
      <c r="AM209" s="278"/>
      <c r="AN209" s="278"/>
      <c r="AO209" s="278"/>
      <c r="AP209" s="278"/>
      <c r="AQ209" s="278"/>
      <c r="AR209" s="278"/>
      <c r="AS209" s="278"/>
      <c r="AT209" s="278"/>
      <c r="AU209" s="278"/>
      <c r="AV209" s="278"/>
      <c r="AW209" s="278"/>
      <c r="AX209" s="278"/>
      <c r="AY209" s="278"/>
      <c r="AZ209" s="278"/>
      <c r="BA209" s="278"/>
      <c r="BB209" s="278"/>
      <c r="BC209" s="278"/>
      <c r="BD209" s="278"/>
      <c r="BE209" s="278"/>
      <c r="BF209" s="278"/>
      <c r="BG209" s="278"/>
      <c r="BH209" s="278"/>
      <c r="BI209" s="278"/>
      <c r="BJ209" s="278"/>
      <c r="BK209" s="278"/>
      <c r="BL209" s="278"/>
      <c r="BM209" s="278"/>
      <c r="BN209" s="278"/>
      <c r="BO209" s="278"/>
      <c r="BP209" s="278"/>
      <c r="BQ209" s="278"/>
      <c r="BR209" s="278"/>
      <c r="BS209" s="278"/>
      <c r="BT209" s="278"/>
      <c r="BU209" s="278"/>
      <c r="BV209" s="278"/>
      <c r="BW209" s="278"/>
      <c r="BX209" s="278"/>
      <c r="BY209" s="278"/>
      <c r="BZ209" s="278"/>
      <c r="CA209" s="278"/>
      <c r="CB209" s="278"/>
      <c r="CC209" s="278"/>
      <c r="CD209" s="278"/>
      <c r="CE209" s="278"/>
      <c r="CF209" s="278"/>
      <c r="CG209" s="278"/>
      <c r="CH209" s="278"/>
      <c r="CI209" s="278"/>
      <c r="CJ209" s="278"/>
      <c r="CK209" s="278"/>
      <c r="CL209" s="278"/>
      <c r="CM209" s="278"/>
      <c r="CN209" s="278"/>
      <c r="CO209" s="278"/>
      <c r="CP209" s="278"/>
      <c r="CQ209" s="278"/>
      <c r="CR209" s="278"/>
      <c r="CS209" s="278"/>
      <c r="CT209" s="278"/>
      <c r="CU209" s="278"/>
      <c r="CV209" s="278"/>
      <c r="CW209" s="278"/>
      <c r="CX209" s="278"/>
      <c r="CY209" s="278"/>
      <c r="CZ209" s="278"/>
      <c r="DA209" s="278"/>
      <c r="DB209" s="278"/>
      <c r="DC209" s="278"/>
      <c r="DD209" s="278"/>
      <c r="DE209" s="278"/>
      <c r="DF209" s="278"/>
      <c r="DG209" s="278"/>
      <c r="DH209" s="278"/>
      <c r="DI209" s="278"/>
      <c r="DJ209" s="278"/>
      <c r="DK209" s="278"/>
      <c r="DL209" s="278"/>
      <c r="DM209" s="278"/>
      <c r="DN209" s="278"/>
      <c r="DO209" s="278"/>
      <c r="DP209" s="278"/>
      <c r="DQ209" s="278"/>
      <c r="DR209" s="278"/>
      <c r="DS209" s="278"/>
      <c r="DT209" s="278"/>
      <c r="DU209" s="278"/>
      <c r="DV209" s="278"/>
      <c r="DW209" s="278"/>
      <c r="DX209" s="278"/>
      <c r="DY209" s="278"/>
      <c r="DZ209" s="278"/>
      <c r="EA209" s="278"/>
      <c r="EB209" s="278"/>
      <c r="EC209" s="278"/>
      <c r="ED209" s="278"/>
      <c r="EE209" s="278"/>
      <c r="EF209" s="278"/>
      <c r="EG209" s="278"/>
      <c r="EH209" s="278"/>
      <c r="EI209" s="278"/>
      <c r="EJ209" s="278"/>
      <c r="EK209" s="278"/>
      <c r="EL209" s="278"/>
      <c r="EM209" s="278"/>
      <c r="EN209" s="278"/>
      <c r="EO209" s="278"/>
      <c r="EP209" s="278"/>
      <c r="EQ209" s="278"/>
      <c r="ER209" s="278"/>
      <c r="ES209" s="278"/>
      <c r="ET209" s="278"/>
      <c r="EU209" s="278"/>
      <c r="EV209" s="278"/>
      <c r="EW209" s="278"/>
      <c r="EX209" s="278"/>
      <c r="EY209" s="278"/>
      <c r="EZ209" s="278"/>
      <c r="FA209" s="278"/>
      <c r="FB209" s="278"/>
      <c r="FC209" s="278"/>
      <c r="FD209" s="278"/>
      <c r="FE209" s="278"/>
      <c r="FF209" s="278"/>
      <c r="FG209" s="278"/>
      <c r="FH209" s="278"/>
      <c r="FI209" s="278"/>
      <c r="FJ209" s="278"/>
      <c r="FK209" s="278"/>
      <c r="FL209" s="278"/>
      <c r="FM209" s="278"/>
      <c r="FN209" s="278"/>
      <c r="FO209" s="278"/>
      <c r="FP209" s="278"/>
      <c r="FQ209" s="278"/>
      <c r="FR209" s="278"/>
      <c r="FS209" s="278"/>
      <c r="FT209" s="278"/>
      <c r="FU209" s="278"/>
      <c r="FV209" s="278"/>
      <c r="FW209" s="278"/>
      <c r="FX209" s="278"/>
      <c r="FY209" s="278"/>
      <c r="FZ209" s="278"/>
      <c r="GA209" s="278"/>
      <c r="GB209" s="278"/>
      <c r="GC209" s="278"/>
      <c r="GD209" s="278"/>
      <c r="GE209" s="278"/>
      <c r="GF209" s="278"/>
      <c r="GG209" s="278"/>
      <c r="GH209" s="278"/>
      <c r="GI209" s="278"/>
      <c r="GJ209" s="278"/>
      <c r="GK209" s="278"/>
      <c r="GL209" s="278"/>
      <c r="GM209" s="278"/>
      <c r="GN209" s="278"/>
      <c r="GO209" s="278"/>
      <c r="GP209" s="278"/>
      <c r="GQ209" s="278"/>
      <c r="GR209" s="278"/>
      <c r="GS209" s="278"/>
      <c r="GT209" s="278"/>
      <c r="GU209" s="278"/>
      <c r="GV209" s="278"/>
      <c r="GW209" s="278"/>
      <c r="GX209" s="278"/>
      <c r="GY209" s="278"/>
      <c r="GZ209" s="278"/>
      <c r="HA209" s="278"/>
      <c r="HB209" s="278"/>
      <c r="HC209" s="278"/>
      <c r="HD209" s="278"/>
      <c r="HE209" s="278"/>
      <c r="HF209" s="278"/>
      <c r="HG209" s="278"/>
      <c r="HH209" s="278"/>
      <c r="HI209" s="278"/>
      <c r="HJ209" s="278"/>
      <c r="HK209" s="278"/>
      <c r="HL209" s="278"/>
      <c r="HM209" s="278"/>
      <c r="HN209" s="278"/>
      <c r="HO209" s="278"/>
      <c r="HP209" s="278"/>
      <c r="HQ209" s="278"/>
      <c r="HR209" s="278"/>
      <c r="HS209" s="278"/>
      <c r="HT209" s="278"/>
      <c r="HU209" s="278"/>
      <c r="HV209" s="278"/>
      <c r="HW209" s="278"/>
      <c r="HX209" s="278"/>
      <c r="HY209" s="278"/>
      <c r="HZ209" s="278"/>
      <c r="IA209" s="278"/>
      <c r="IB209" s="278"/>
      <c r="IC209" s="278"/>
      <c r="ID209" s="278"/>
      <c r="IE209" s="278"/>
      <c r="IF209" s="278"/>
      <c r="IG209" s="278"/>
      <c r="IH209" s="278"/>
      <c r="II209" s="278"/>
      <c r="IJ209" s="278"/>
      <c r="IK209" s="278"/>
      <c r="IL209" s="278"/>
      <c r="IM209" s="278"/>
      <c r="IN209" s="278"/>
      <c r="IO209" s="278"/>
      <c r="IP209" s="278"/>
      <c r="IQ209" s="278"/>
      <c r="IR209" s="278"/>
      <c r="IS209" s="278"/>
      <c r="IT209" s="278"/>
      <c r="IU209" s="278"/>
      <c r="IV209" s="278"/>
    </row>
    <row r="210" spans="10:256" x14ac:dyDescent="0.25">
      <c r="J210" s="278"/>
      <c r="K210" s="278"/>
      <c r="L210" s="278"/>
      <c r="M210" s="278"/>
      <c r="N210" s="278"/>
      <c r="O210" s="278"/>
      <c r="P210" s="278"/>
      <c r="Q210" s="278"/>
      <c r="R210" s="278"/>
      <c r="S210" s="278"/>
      <c r="T210" s="278"/>
      <c r="U210" s="278"/>
      <c r="V210" s="278"/>
      <c r="W210" s="278"/>
      <c r="X210" s="278"/>
      <c r="Y210" s="278"/>
      <c r="Z210" s="278"/>
      <c r="AA210" s="278"/>
      <c r="AB210" s="278"/>
      <c r="AC210" s="278"/>
      <c r="AD210" s="278"/>
      <c r="AE210" s="278"/>
      <c r="AF210" s="278"/>
      <c r="AG210" s="278"/>
      <c r="AH210" s="278"/>
      <c r="AI210" s="278"/>
      <c r="AJ210" s="278"/>
      <c r="AK210" s="278"/>
      <c r="AL210" s="278"/>
      <c r="AM210" s="278"/>
      <c r="AN210" s="278"/>
      <c r="AO210" s="278"/>
      <c r="AP210" s="278"/>
      <c r="AQ210" s="278"/>
      <c r="AR210" s="278"/>
      <c r="AS210" s="278"/>
      <c r="AT210" s="278"/>
      <c r="AU210" s="278"/>
      <c r="AV210" s="278"/>
      <c r="AW210" s="278"/>
      <c r="AX210" s="278"/>
      <c r="AY210" s="278"/>
      <c r="AZ210" s="278"/>
      <c r="BA210" s="278"/>
      <c r="BB210" s="278"/>
      <c r="BC210" s="278"/>
      <c r="BD210" s="278"/>
      <c r="BE210" s="278"/>
      <c r="BF210" s="278"/>
      <c r="BG210" s="278"/>
      <c r="BH210" s="278"/>
      <c r="BI210" s="278"/>
      <c r="BJ210" s="278"/>
      <c r="BK210" s="278"/>
      <c r="BL210" s="278"/>
      <c r="BM210" s="278"/>
      <c r="BN210" s="278"/>
      <c r="BO210" s="278"/>
      <c r="BP210" s="278"/>
      <c r="BQ210" s="278"/>
      <c r="BR210" s="278"/>
      <c r="BS210" s="278"/>
      <c r="BT210" s="278"/>
      <c r="BU210" s="278"/>
      <c r="BV210" s="278"/>
      <c r="BW210" s="278"/>
      <c r="BX210" s="278"/>
      <c r="BY210" s="278"/>
      <c r="BZ210" s="278"/>
      <c r="CA210" s="278"/>
      <c r="CB210" s="278"/>
      <c r="CC210" s="278"/>
      <c r="CD210" s="278"/>
      <c r="CE210" s="278"/>
      <c r="CF210" s="278"/>
      <c r="CG210" s="278"/>
      <c r="CH210" s="278"/>
      <c r="CI210" s="278"/>
      <c r="CJ210" s="278"/>
      <c r="CK210" s="278"/>
      <c r="CL210" s="278"/>
      <c r="CM210" s="278"/>
      <c r="CN210" s="278"/>
      <c r="CO210" s="278"/>
      <c r="CP210" s="278"/>
      <c r="CQ210" s="278"/>
      <c r="CR210" s="278"/>
      <c r="CS210" s="278"/>
      <c r="CT210" s="278"/>
      <c r="CU210" s="278"/>
      <c r="CV210" s="278"/>
      <c r="CW210" s="278"/>
      <c r="CX210" s="278"/>
      <c r="CY210" s="278"/>
      <c r="CZ210" s="278"/>
      <c r="DA210" s="278"/>
      <c r="DB210" s="278"/>
      <c r="DC210" s="278"/>
      <c r="DD210" s="278"/>
      <c r="DE210" s="278"/>
      <c r="DF210" s="278"/>
      <c r="DG210" s="278"/>
      <c r="DH210" s="278"/>
      <c r="DI210" s="278"/>
      <c r="DJ210" s="278"/>
      <c r="DK210" s="278"/>
      <c r="DL210" s="278"/>
      <c r="DM210" s="278"/>
      <c r="DN210" s="278"/>
      <c r="DO210" s="278"/>
      <c r="DP210" s="278"/>
      <c r="DQ210" s="278"/>
      <c r="DR210" s="278"/>
      <c r="DS210" s="278"/>
      <c r="DT210" s="278"/>
      <c r="DU210" s="278"/>
      <c r="DV210" s="278"/>
      <c r="DW210" s="278"/>
      <c r="DX210" s="278"/>
      <c r="DY210" s="278"/>
      <c r="DZ210" s="278"/>
      <c r="EA210" s="278"/>
      <c r="EB210" s="278"/>
      <c r="EC210" s="278"/>
      <c r="ED210" s="278"/>
      <c r="EE210" s="278"/>
      <c r="EF210" s="278"/>
      <c r="EG210" s="278"/>
      <c r="EH210" s="278"/>
      <c r="EI210" s="278"/>
      <c r="EJ210" s="278"/>
      <c r="EK210" s="278"/>
      <c r="EL210" s="278"/>
      <c r="EM210" s="278"/>
      <c r="EN210" s="278"/>
      <c r="EO210" s="278"/>
      <c r="EP210" s="278"/>
      <c r="EQ210" s="278"/>
      <c r="ER210" s="278"/>
      <c r="ES210" s="278"/>
      <c r="ET210" s="278"/>
      <c r="EU210" s="278"/>
      <c r="EV210" s="278"/>
      <c r="EW210" s="278"/>
      <c r="EX210" s="278"/>
      <c r="EY210" s="278"/>
      <c r="EZ210" s="278"/>
      <c r="FA210" s="278"/>
      <c r="FB210" s="278"/>
      <c r="FC210" s="278"/>
      <c r="FD210" s="278"/>
      <c r="FE210" s="278"/>
      <c r="FF210" s="278"/>
      <c r="FG210" s="278"/>
      <c r="FH210" s="278"/>
      <c r="FI210" s="278"/>
      <c r="FJ210" s="278"/>
      <c r="FK210" s="278"/>
      <c r="FL210" s="278"/>
      <c r="FM210" s="278"/>
      <c r="FN210" s="278"/>
      <c r="FO210" s="278"/>
      <c r="FP210" s="278"/>
      <c r="FQ210" s="278"/>
      <c r="FR210" s="278"/>
      <c r="FS210" s="278"/>
      <c r="FT210" s="278"/>
      <c r="FU210" s="278"/>
      <c r="FV210" s="278"/>
      <c r="FW210" s="278"/>
      <c r="FX210" s="278"/>
      <c r="FY210" s="278"/>
      <c r="FZ210" s="278"/>
      <c r="GA210" s="278"/>
      <c r="GB210" s="278"/>
      <c r="GC210" s="278"/>
      <c r="GD210" s="278"/>
      <c r="GE210" s="278"/>
      <c r="GF210" s="278"/>
      <c r="GG210" s="278"/>
      <c r="GH210" s="278"/>
      <c r="GI210" s="278"/>
      <c r="GJ210" s="278"/>
      <c r="GK210" s="278"/>
      <c r="GL210" s="278"/>
      <c r="GM210" s="278"/>
      <c r="GN210" s="278"/>
      <c r="GO210" s="278"/>
      <c r="GP210" s="278"/>
      <c r="GQ210" s="278"/>
      <c r="GR210" s="278"/>
      <c r="GS210" s="278"/>
      <c r="GT210" s="278"/>
      <c r="GU210" s="278"/>
      <c r="GV210" s="278"/>
      <c r="GW210" s="278"/>
      <c r="GX210" s="278"/>
      <c r="GY210" s="278"/>
      <c r="GZ210" s="278"/>
      <c r="HA210" s="278"/>
      <c r="HB210" s="278"/>
      <c r="HC210" s="278"/>
      <c r="HD210" s="278"/>
      <c r="HE210" s="278"/>
      <c r="HF210" s="278"/>
      <c r="HG210" s="278"/>
      <c r="HH210" s="278"/>
      <c r="HI210" s="278"/>
      <c r="HJ210" s="278"/>
      <c r="HK210" s="278"/>
      <c r="HL210" s="278"/>
      <c r="HM210" s="278"/>
      <c r="HN210" s="278"/>
      <c r="HO210" s="278"/>
      <c r="HP210" s="278"/>
      <c r="HQ210" s="278"/>
      <c r="HR210" s="278"/>
      <c r="HS210" s="278"/>
      <c r="HT210" s="278"/>
      <c r="HU210" s="278"/>
      <c r="HV210" s="278"/>
      <c r="HW210" s="278"/>
      <c r="HX210" s="278"/>
      <c r="HY210" s="278"/>
      <c r="HZ210" s="278"/>
      <c r="IA210" s="278"/>
      <c r="IB210" s="278"/>
      <c r="IC210" s="278"/>
      <c r="ID210" s="278"/>
      <c r="IE210" s="278"/>
      <c r="IF210" s="278"/>
      <c r="IG210" s="278"/>
      <c r="IH210" s="278"/>
      <c r="II210" s="278"/>
      <c r="IJ210" s="278"/>
      <c r="IK210" s="278"/>
      <c r="IL210" s="278"/>
      <c r="IM210" s="278"/>
      <c r="IN210" s="278"/>
      <c r="IO210" s="278"/>
      <c r="IP210" s="278"/>
      <c r="IQ210" s="278"/>
      <c r="IR210" s="278"/>
      <c r="IS210" s="278"/>
      <c r="IT210" s="278"/>
      <c r="IU210" s="278"/>
      <c r="IV210" s="278"/>
    </row>
    <row r="211" spans="10:256" x14ac:dyDescent="0.25">
      <c r="J211" s="278"/>
      <c r="K211" s="278"/>
      <c r="L211" s="278"/>
      <c r="M211" s="278"/>
      <c r="N211" s="278"/>
      <c r="O211" s="278"/>
      <c r="P211" s="278"/>
      <c r="Q211" s="278"/>
      <c r="R211" s="278"/>
      <c r="S211" s="278"/>
      <c r="T211" s="278"/>
      <c r="U211" s="278"/>
      <c r="V211" s="278"/>
      <c r="W211" s="278"/>
      <c r="X211" s="278"/>
      <c r="Y211" s="278"/>
      <c r="Z211" s="278"/>
      <c r="AA211" s="278"/>
      <c r="AB211" s="278"/>
      <c r="AC211" s="278"/>
      <c r="AD211" s="278"/>
      <c r="AE211" s="278"/>
      <c r="AF211" s="278"/>
      <c r="AG211" s="278"/>
      <c r="AH211" s="278"/>
      <c r="AI211" s="278"/>
      <c r="AJ211" s="278"/>
      <c r="AK211" s="278"/>
      <c r="AL211" s="278"/>
      <c r="AM211" s="278"/>
      <c r="AN211" s="278"/>
      <c r="AO211" s="278"/>
      <c r="AP211" s="278"/>
      <c r="AQ211" s="278"/>
      <c r="AR211" s="278"/>
      <c r="AS211" s="278"/>
      <c r="AT211" s="278"/>
      <c r="AU211" s="278"/>
      <c r="AV211" s="278"/>
      <c r="AW211" s="278"/>
      <c r="AX211" s="278"/>
      <c r="AY211" s="278"/>
      <c r="AZ211" s="278"/>
      <c r="BA211" s="278"/>
      <c r="BB211" s="278"/>
      <c r="BC211" s="278"/>
      <c r="BD211" s="278"/>
      <c r="BE211" s="278"/>
      <c r="BF211" s="278"/>
      <c r="BG211" s="278"/>
      <c r="BH211" s="278"/>
      <c r="BI211" s="278"/>
      <c r="BJ211" s="278"/>
      <c r="BK211" s="278"/>
      <c r="BL211" s="278"/>
      <c r="BM211" s="278"/>
      <c r="BN211" s="278"/>
      <c r="BO211" s="278"/>
      <c r="BP211" s="278"/>
      <c r="BQ211" s="278"/>
      <c r="BR211" s="278"/>
      <c r="BS211" s="278"/>
      <c r="BT211" s="278"/>
      <c r="BU211" s="278"/>
      <c r="BV211" s="278"/>
      <c r="BW211" s="278"/>
      <c r="BX211" s="278"/>
      <c r="BY211" s="278"/>
      <c r="BZ211" s="278"/>
      <c r="CA211" s="278"/>
      <c r="CB211" s="278"/>
      <c r="CC211" s="278"/>
      <c r="CD211" s="278"/>
      <c r="CE211" s="278"/>
      <c r="CF211" s="278"/>
      <c r="CG211" s="278"/>
      <c r="CH211" s="278"/>
      <c r="CI211" s="278"/>
      <c r="CJ211" s="278"/>
      <c r="CK211" s="278"/>
      <c r="CL211" s="278"/>
      <c r="CM211" s="278"/>
      <c r="CN211" s="278"/>
      <c r="CO211" s="278"/>
      <c r="CP211" s="278"/>
      <c r="CQ211" s="278"/>
      <c r="CR211" s="278"/>
      <c r="CS211" s="278"/>
      <c r="CT211" s="278"/>
      <c r="CU211" s="278"/>
      <c r="CV211" s="278"/>
      <c r="CW211" s="278"/>
      <c r="CX211" s="278"/>
      <c r="CY211" s="278"/>
      <c r="CZ211" s="278"/>
      <c r="DA211" s="278"/>
      <c r="DB211" s="278"/>
      <c r="DC211" s="278"/>
      <c r="DD211" s="278"/>
      <c r="DE211" s="278"/>
      <c r="DF211" s="278"/>
      <c r="DG211" s="278"/>
      <c r="DH211" s="278"/>
      <c r="DI211" s="278"/>
      <c r="DJ211" s="278"/>
      <c r="DK211" s="278"/>
      <c r="DL211" s="278"/>
      <c r="DM211" s="278"/>
      <c r="DN211" s="278"/>
      <c r="DO211" s="278"/>
      <c r="DP211" s="278"/>
      <c r="DQ211" s="278"/>
      <c r="DR211" s="278"/>
      <c r="DS211" s="278"/>
      <c r="DT211" s="278"/>
      <c r="DU211" s="278"/>
      <c r="DV211" s="278"/>
      <c r="DW211" s="278"/>
      <c r="DX211" s="278"/>
      <c r="DY211" s="278"/>
      <c r="DZ211" s="278"/>
      <c r="EA211" s="278"/>
      <c r="EB211" s="278"/>
      <c r="EC211" s="278"/>
      <c r="ED211" s="278"/>
      <c r="EE211" s="278"/>
      <c r="EF211" s="278"/>
      <c r="EG211" s="278"/>
      <c r="EH211" s="278"/>
      <c r="EI211" s="278"/>
      <c r="EJ211" s="278"/>
      <c r="EK211" s="278"/>
      <c r="EL211" s="278"/>
      <c r="EM211" s="278"/>
      <c r="EN211" s="278"/>
      <c r="EO211" s="278"/>
      <c r="EP211" s="278"/>
      <c r="EQ211" s="278"/>
      <c r="ER211" s="278"/>
      <c r="ES211" s="278"/>
      <c r="ET211" s="278"/>
      <c r="EU211" s="278"/>
      <c r="EV211" s="278"/>
      <c r="EW211" s="278"/>
      <c r="EX211" s="278"/>
      <c r="EY211" s="278"/>
      <c r="EZ211" s="278"/>
      <c r="FA211" s="278"/>
      <c r="FB211" s="278"/>
      <c r="FC211" s="278"/>
      <c r="FD211" s="278"/>
      <c r="FE211" s="278"/>
      <c r="FF211" s="278"/>
      <c r="FG211" s="278"/>
      <c r="FH211" s="278"/>
      <c r="FI211" s="278"/>
      <c r="FJ211" s="278"/>
      <c r="FK211" s="278"/>
      <c r="FL211" s="278"/>
      <c r="FM211" s="278"/>
      <c r="FN211" s="278"/>
      <c r="FO211" s="278"/>
      <c r="FP211" s="278"/>
      <c r="FQ211" s="278"/>
      <c r="FR211" s="278"/>
      <c r="FS211" s="278"/>
      <c r="FT211" s="278"/>
      <c r="FU211" s="278"/>
      <c r="FV211" s="278"/>
      <c r="FW211" s="278"/>
      <c r="FX211" s="278"/>
      <c r="FY211" s="278"/>
      <c r="FZ211" s="278"/>
      <c r="GA211" s="278"/>
      <c r="GB211" s="278"/>
      <c r="GC211" s="278"/>
      <c r="GD211" s="278"/>
      <c r="GE211" s="278"/>
      <c r="GF211" s="278"/>
      <c r="GG211" s="278"/>
      <c r="GH211" s="278"/>
      <c r="GI211" s="278"/>
      <c r="GJ211" s="278"/>
      <c r="GK211" s="278"/>
      <c r="GL211" s="278"/>
      <c r="GM211" s="278"/>
      <c r="GN211" s="278"/>
      <c r="GO211" s="278"/>
      <c r="GP211" s="278"/>
      <c r="GQ211" s="278"/>
      <c r="GR211" s="278"/>
      <c r="GS211" s="278"/>
      <c r="GT211" s="278"/>
      <c r="GU211" s="278"/>
      <c r="GV211" s="278"/>
      <c r="GW211" s="278"/>
      <c r="GX211" s="278"/>
      <c r="GY211" s="278"/>
      <c r="GZ211" s="278"/>
      <c r="HA211" s="278"/>
      <c r="HB211" s="278"/>
      <c r="HC211" s="278"/>
      <c r="HD211" s="278"/>
      <c r="HE211" s="278"/>
      <c r="HF211" s="278"/>
      <c r="HG211" s="278"/>
      <c r="HH211" s="278"/>
      <c r="HI211" s="278"/>
      <c r="HJ211" s="278"/>
      <c r="HK211" s="278"/>
      <c r="HL211" s="278"/>
      <c r="HM211" s="278"/>
      <c r="HN211" s="278"/>
      <c r="HO211" s="278"/>
      <c r="HP211" s="278"/>
      <c r="HQ211" s="278"/>
      <c r="HR211" s="278"/>
      <c r="HS211" s="278"/>
      <c r="HT211" s="278"/>
      <c r="HU211" s="278"/>
      <c r="HV211" s="278"/>
      <c r="HW211" s="278"/>
      <c r="HX211" s="278"/>
      <c r="HY211" s="278"/>
      <c r="HZ211" s="278"/>
      <c r="IA211" s="278"/>
      <c r="IB211" s="278"/>
      <c r="IC211" s="278"/>
      <c r="ID211" s="278"/>
      <c r="IE211" s="278"/>
      <c r="IF211" s="278"/>
      <c r="IG211" s="278"/>
      <c r="IH211" s="278"/>
      <c r="II211" s="278"/>
      <c r="IJ211" s="278"/>
      <c r="IK211" s="278"/>
      <c r="IL211" s="278"/>
      <c r="IM211" s="278"/>
      <c r="IN211" s="278"/>
      <c r="IO211" s="278"/>
      <c r="IP211" s="278"/>
      <c r="IQ211" s="278"/>
      <c r="IR211" s="278"/>
      <c r="IS211" s="278"/>
      <c r="IT211" s="278"/>
      <c r="IU211" s="278"/>
      <c r="IV211" s="278"/>
    </row>
    <row r="212" spans="10:256" x14ac:dyDescent="0.25">
      <c r="J212" s="278"/>
      <c r="K212" s="278"/>
      <c r="L212" s="278"/>
      <c r="M212" s="278"/>
      <c r="N212" s="278"/>
      <c r="O212" s="278"/>
      <c r="P212" s="278"/>
      <c r="Q212" s="278"/>
      <c r="R212" s="278"/>
      <c r="S212" s="278"/>
      <c r="T212" s="278"/>
      <c r="U212" s="278"/>
      <c r="V212" s="278"/>
      <c r="W212" s="278"/>
      <c r="X212" s="278"/>
      <c r="Y212" s="278"/>
      <c r="Z212" s="278"/>
      <c r="AA212" s="278"/>
      <c r="AB212" s="278"/>
      <c r="AC212" s="278"/>
      <c r="AD212" s="278"/>
      <c r="AE212" s="278"/>
      <c r="AF212" s="278"/>
      <c r="AG212" s="278"/>
      <c r="AH212" s="278"/>
      <c r="AI212" s="278"/>
      <c r="AJ212" s="278"/>
      <c r="AK212" s="278"/>
      <c r="AL212" s="278"/>
      <c r="AM212" s="278"/>
      <c r="AN212" s="278"/>
      <c r="AO212" s="278"/>
      <c r="AP212" s="278"/>
      <c r="AQ212" s="278"/>
      <c r="AR212" s="278"/>
      <c r="AS212" s="278"/>
      <c r="AT212" s="278"/>
      <c r="AU212" s="278"/>
      <c r="AV212" s="278"/>
      <c r="AW212" s="278"/>
      <c r="AX212" s="278"/>
      <c r="AY212" s="278"/>
      <c r="AZ212" s="278"/>
      <c r="BA212" s="278"/>
      <c r="BB212" s="278"/>
      <c r="BC212" s="278"/>
      <c r="BD212" s="278"/>
      <c r="BE212" s="278"/>
      <c r="BF212" s="278"/>
      <c r="BG212" s="278"/>
      <c r="BH212" s="278"/>
      <c r="BI212" s="278"/>
      <c r="BJ212" s="278"/>
      <c r="BK212" s="278"/>
      <c r="BL212" s="278"/>
      <c r="BM212" s="278"/>
      <c r="BN212" s="278"/>
      <c r="BO212" s="278"/>
      <c r="BP212" s="278"/>
      <c r="BQ212" s="278"/>
      <c r="BR212" s="278"/>
      <c r="BS212" s="278"/>
      <c r="BT212" s="278"/>
      <c r="BU212" s="278"/>
      <c r="BV212" s="278"/>
      <c r="BW212" s="278"/>
      <c r="BX212" s="278"/>
      <c r="BY212" s="278"/>
      <c r="BZ212" s="278"/>
      <c r="CA212" s="278"/>
      <c r="CB212" s="278"/>
      <c r="CC212" s="278"/>
      <c r="CD212" s="278"/>
      <c r="CE212" s="278"/>
      <c r="CF212" s="278"/>
      <c r="CG212" s="278"/>
      <c r="CH212" s="278"/>
      <c r="CI212" s="278"/>
      <c r="CJ212" s="278"/>
      <c r="CK212" s="278"/>
      <c r="CL212" s="278"/>
      <c r="CM212" s="278"/>
      <c r="CN212" s="278"/>
      <c r="CO212" s="278"/>
      <c r="CP212" s="278"/>
      <c r="CQ212" s="278"/>
      <c r="CR212" s="278"/>
      <c r="CS212" s="278"/>
      <c r="CT212" s="278"/>
      <c r="CU212" s="278"/>
      <c r="CV212" s="278"/>
      <c r="CW212" s="278"/>
      <c r="CX212" s="278"/>
      <c r="CY212" s="278"/>
      <c r="CZ212" s="278"/>
      <c r="DA212" s="278"/>
      <c r="DB212" s="278"/>
      <c r="DC212" s="278"/>
      <c r="DD212" s="278"/>
      <c r="DE212" s="278"/>
      <c r="DF212" s="278"/>
      <c r="DG212" s="278"/>
      <c r="DH212" s="278"/>
      <c r="DI212" s="278"/>
      <c r="DJ212" s="278"/>
      <c r="DK212" s="278"/>
      <c r="DL212" s="278"/>
      <c r="DM212" s="278"/>
      <c r="DN212" s="278"/>
      <c r="DO212" s="278"/>
      <c r="DP212" s="278"/>
      <c r="DQ212" s="278"/>
      <c r="DR212" s="278"/>
      <c r="DS212" s="278"/>
      <c r="DT212" s="278"/>
      <c r="DU212" s="278"/>
      <c r="DV212" s="278"/>
      <c r="DW212" s="278"/>
      <c r="DX212" s="278"/>
      <c r="DY212" s="278"/>
      <c r="DZ212" s="278"/>
      <c r="EA212" s="278"/>
      <c r="EB212" s="278"/>
      <c r="EC212" s="278"/>
      <c r="ED212" s="278"/>
      <c r="EE212" s="278"/>
      <c r="EF212" s="278"/>
      <c r="EG212" s="278"/>
      <c r="EH212" s="278"/>
      <c r="EI212" s="278"/>
      <c r="EJ212" s="278"/>
      <c r="EK212" s="278"/>
      <c r="EL212" s="278"/>
      <c r="EM212" s="278"/>
      <c r="EN212" s="278"/>
      <c r="EO212" s="278"/>
      <c r="EP212" s="278"/>
      <c r="EQ212" s="278"/>
      <c r="ER212" s="278"/>
      <c r="ES212" s="278"/>
      <c r="ET212" s="278"/>
      <c r="EU212" s="278"/>
      <c r="EV212" s="278"/>
      <c r="EW212" s="278"/>
      <c r="EX212" s="278"/>
      <c r="EY212" s="278"/>
      <c r="EZ212" s="278"/>
      <c r="FA212" s="278"/>
      <c r="FB212" s="278"/>
      <c r="FC212" s="278"/>
      <c r="FD212" s="278"/>
      <c r="FE212" s="278"/>
      <c r="FF212" s="278"/>
      <c r="FG212" s="278"/>
      <c r="FH212" s="278"/>
      <c r="FI212" s="278"/>
      <c r="FJ212" s="278"/>
      <c r="FK212" s="278"/>
      <c r="FL212" s="278"/>
      <c r="FM212" s="278"/>
      <c r="FN212" s="278"/>
      <c r="FO212" s="278"/>
      <c r="FP212" s="278"/>
      <c r="FQ212" s="278"/>
      <c r="FR212" s="278"/>
      <c r="FS212" s="278"/>
      <c r="FT212" s="278"/>
      <c r="FU212" s="278"/>
      <c r="FV212" s="278"/>
      <c r="FW212" s="278"/>
      <c r="FX212" s="278"/>
      <c r="FY212" s="278"/>
      <c r="FZ212" s="278"/>
      <c r="GA212" s="278"/>
      <c r="GB212" s="278"/>
      <c r="GC212" s="278"/>
      <c r="GD212" s="278"/>
      <c r="GE212" s="278"/>
      <c r="GF212" s="278"/>
      <c r="GG212" s="278"/>
      <c r="GH212" s="278"/>
      <c r="GI212" s="278"/>
      <c r="GJ212" s="278"/>
      <c r="GK212" s="278"/>
      <c r="GL212" s="278"/>
      <c r="GM212" s="278"/>
      <c r="GN212" s="278"/>
      <c r="GO212" s="278"/>
      <c r="GP212" s="278"/>
      <c r="GQ212" s="278"/>
      <c r="GR212" s="278"/>
      <c r="GS212" s="278"/>
      <c r="GT212" s="278"/>
      <c r="GU212" s="278"/>
      <c r="GV212" s="278"/>
      <c r="GW212" s="278"/>
      <c r="GX212" s="278"/>
      <c r="GY212" s="278"/>
      <c r="GZ212" s="278"/>
      <c r="HA212" s="278"/>
      <c r="HB212" s="278"/>
      <c r="HC212" s="278"/>
      <c r="HD212" s="278"/>
      <c r="HE212" s="278"/>
      <c r="HF212" s="278"/>
      <c r="HG212" s="278"/>
      <c r="HH212" s="278"/>
      <c r="HI212" s="278"/>
      <c r="HJ212" s="278"/>
      <c r="HK212" s="278"/>
      <c r="HL212" s="278"/>
      <c r="HM212" s="278"/>
      <c r="HN212" s="278"/>
      <c r="HO212" s="278"/>
      <c r="HP212" s="278"/>
      <c r="HQ212" s="278"/>
      <c r="HR212" s="278"/>
      <c r="HS212" s="278"/>
      <c r="HT212" s="278"/>
      <c r="HU212" s="278"/>
      <c r="HV212" s="278"/>
      <c r="HW212" s="278"/>
      <c r="HX212" s="278"/>
      <c r="HY212" s="278"/>
      <c r="HZ212" s="278"/>
      <c r="IA212" s="278"/>
      <c r="IB212" s="278"/>
      <c r="IC212" s="278"/>
      <c r="ID212" s="278"/>
      <c r="IE212" s="278"/>
      <c r="IF212" s="278"/>
      <c r="IG212" s="278"/>
      <c r="IH212" s="278"/>
      <c r="II212" s="278"/>
      <c r="IJ212" s="278"/>
      <c r="IK212" s="278"/>
      <c r="IL212" s="278"/>
      <c r="IM212" s="278"/>
      <c r="IN212" s="278"/>
      <c r="IO212" s="278"/>
      <c r="IP212" s="278"/>
      <c r="IQ212" s="278"/>
      <c r="IR212" s="278"/>
      <c r="IS212" s="278"/>
      <c r="IT212" s="278"/>
      <c r="IU212" s="278"/>
      <c r="IV212" s="278"/>
    </row>
    <row r="213" spans="10:256" x14ac:dyDescent="0.25">
      <c r="J213" s="278"/>
      <c r="K213" s="278"/>
      <c r="L213" s="278"/>
      <c r="M213" s="278"/>
      <c r="N213" s="278"/>
      <c r="O213" s="278"/>
      <c r="P213" s="278"/>
      <c r="Q213" s="278"/>
      <c r="R213" s="278"/>
      <c r="S213" s="278"/>
      <c r="T213" s="278"/>
      <c r="U213" s="278"/>
      <c r="V213" s="278"/>
      <c r="W213" s="278"/>
      <c r="X213" s="278"/>
      <c r="Y213" s="278"/>
      <c r="Z213" s="278"/>
      <c r="AA213" s="278"/>
      <c r="AB213" s="278"/>
      <c r="AC213" s="278"/>
      <c r="AD213" s="278"/>
      <c r="AE213" s="278"/>
      <c r="AF213" s="278"/>
      <c r="AG213" s="278"/>
      <c r="AH213" s="278"/>
      <c r="AI213" s="278"/>
      <c r="AJ213" s="278"/>
      <c r="AK213" s="278"/>
      <c r="AL213" s="278"/>
      <c r="AM213" s="278"/>
      <c r="AN213" s="278"/>
      <c r="AO213" s="278"/>
      <c r="AP213" s="278"/>
      <c r="AQ213" s="278"/>
      <c r="AR213" s="278"/>
      <c r="AS213" s="278"/>
      <c r="AT213" s="278"/>
      <c r="AU213" s="278"/>
      <c r="AV213" s="278"/>
      <c r="AW213" s="278"/>
      <c r="AX213" s="278"/>
      <c r="AY213" s="278"/>
      <c r="AZ213" s="278"/>
      <c r="BA213" s="278"/>
      <c r="BB213" s="278"/>
      <c r="BC213" s="278"/>
      <c r="BD213" s="278"/>
      <c r="BE213" s="278"/>
      <c r="BF213" s="278"/>
      <c r="BG213" s="278"/>
      <c r="BH213" s="278"/>
      <c r="BI213" s="278"/>
      <c r="BJ213" s="278"/>
      <c r="BK213" s="278"/>
      <c r="BL213" s="278"/>
      <c r="BM213" s="278"/>
      <c r="BN213" s="278"/>
      <c r="BO213" s="278"/>
      <c r="BP213" s="278"/>
      <c r="BQ213" s="278"/>
      <c r="BR213" s="278"/>
      <c r="BS213" s="278"/>
      <c r="BT213" s="278"/>
      <c r="BU213" s="278"/>
      <c r="BV213" s="278"/>
      <c r="BW213" s="278"/>
      <c r="BX213" s="278"/>
      <c r="BY213" s="278"/>
      <c r="BZ213" s="278"/>
      <c r="CA213" s="278"/>
      <c r="CB213" s="278"/>
      <c r="CC213" s="278"/>
      <c r="CD213" s="278"/>
      <c r="CE213" s="278"/>
      <c r="CF213" s="278"/>
      <c r="CG213" s="278"/>
      <c r="CH213" s="278"/>
      <c r="CI213" s="278"/>
      <c r="CJ213" s="278"/>
      <c r="CK213" s="278"/>
      <c r="CL213" s="278"/>
      <c r="CM213" s="278"/>
      <c r="CN213" s="278"/>
      <c r="CO213" s="278"/>
      <c r="CP213" s="278"/>
      <c r="CQ213" s="278"/>
      <c r="CR213" s="278"/>
      <c r="CS213" s="278"/>
      <c r="CT213" s="278"/>
      <c r="CU213" s="278"/>
      <c r="CV213" s="278"/>
      <c r="CW213" s="278"/>
      <c r="CX213" s="278"/>
      <c r="CY213" s="278"/>
      <c r="CZ213" s="278"/>
      <c r="DA213" s="278"/>
      <c r="DB213" s="278"/>
      <c r="DC213" s="278"/>
      <c r="DD213" s="278"/>
      <c r="DE213" s="278"/>
      <c r="DF213" s="278"/>
      <c r="DG213" s="278"/>
      <c r="DH213" s="278"/>
      <c r="DI213" s="278"/>
      <c r="DJ213" s="278"/>
      <c r="DK213" s="278"/>
      <c r="DL213" s="278"/>
      <c r="DM213" s="278"/>
      <c r="DN213" s="278"/>
      <c r="DO213" s="278"/>
      <c r="DP213" s="278"/>
      <c r="DQ213" s="278"/>
      <c r="DR213" s="278"/>
      <c r="DS213" s="278"/>
      <c r="DT213" s="278"/>
      <c r="DU213" s="278"/>
      <c r="DV213" s="278"/>
      <c r="DW213" s="278"/>
      <c r="DX213" s="278"/>
      <c r="DY213" s="278"/>
      <c r="DZ213" s="278"/>
      <c r="EA213" s="278"/>
      <c r="EB213" s="278"/>
      <c r="EC213" s="278"/>
      <c r="ED213" s="278"/>
      <c r="EE213" s="278"/>
      <c r="EF213" s="278"/>
      <c r="EG213" s="278"/>
      <c r="EH213" s="278"/>
      <c r="EI213" s="278"/>
      <c r="EJ213" s="278"/>
      <c r="EK213" s="278"/>
      <c r="EL213" s="278"/>
      <c r="EM213" s="278"/>
      <c r="EN213" s="278"/>
      <c r="EO213" s="278"/>
      <c r="EP213" s="278"/>
      <c r="EQ213" s="278"/>
      <c r="ER213" s="278"/>
      <c r="ES213" s="278"/>
      <c r="ET213" s="278"/>
      <c r="EU213" s="278"/>
      <c r="EV213" s="278"/>
      <c r="EW213" s="278"/>
      <c r="EX213" s="278"/>
      <c r="EY213" s="278"/>
      <c r="EZ213" s="278"/>
      <c r="FA213" s="278"/>
      <c r="FB213" s="278"/>
      <c r="FC213" s="278"/>
      <c r="FD213" s="278"/>
      <c r="FE213" s="278"/>
      <c r="FF213" s="278"/>
      <c r="FG213" s="278"/>
      <c r="FH213" s="278"/>
      <c r="FI213" s="278"/>
      <c r="FJ213" s="278"/>
      <c r="FK213" s="278"/>
      <c r="FL213" s="278"/>
      <c r="FM213" s="278"/>
      <c r="FN213" s="278"/>
      <c r="FO213" s="278"/>
      <c r="FP213" s="278"/>
      <c r="FQ213" s="278"/>
      <c r="FR213" s="278"/>
      <c r="FS213" s="278"/>
      <c r="FT213" s="278"/>
      <c r="FU213" s="278"/>
      <c r="FV213" s="278"/>
      <c r="FW213" s="278"/>
      <c r="FX213" s="278"/>
      <c r="FY213" s="278"/>
      <c r="FZ213" s="278"/>
      <c r="GA213" s="278"/>
      <c r="GB213" s="278"/>
      <c r="GC213" s="278"/>
      <c r="GD213" s="278"/>
      <c r="GE213" s="278"/>
      <c r="GF213" s="278"/>
      <c r="GG213" s="278"/>
      <c r="GH213" s="278"/>
      <c r="GI213" s="278"/>
      <c r="GJ213" s="278"/>
      <c r="GK213" s="278"/>
      <c r="GL213" s="278"/>
      <c r="GM213" s="278"/>
      <c r="GN213" s="278"/>
      <c r="GO213" s="278"/>
      <c r="GP213" s="278"/>
      <c r="GQ213" s="278"/>
      <c r="GR213" s="278"/>
      <c r="GS213" s="278"/>
      <c r="GT213" s="278"/>
      <c r="GU213" s="278"/>
      <c r="GV213" s="278"/>
      <c r="GW213" s="278"/>
      <c r="GX213" s="278"/>
      <c r="GY213" s="278"/>
      <c r="GZ213" s="278"/>
      <c r="HA213" s="278"/>
      <c r="HB213" s="278"/>
      <c r="HC213" s="278"/>
      <c r="HD213" s="278"/>
      <c r="HE213" s="278"/>
      <c r="HF213" s="278"/>
      <c r="HG213" s="278"/>
      <c r="HH213" s="278"/>
      <c r="HI213" s="278"/>
      <c r="HJ213" s="278"/>
      <c r="HK213" s="278"/>
      <c r="HL213" s="278"/>
      <c r="HM213" s="278"/>
      <c r="HN213" s="278"/>
      <c r="HO213" s="278"/>
      <c r="HP213" s="278"/>
      <c r="HQ213" s="278"/>
      <c r="HR213" s="278"/>
      <c r="HS213" s="278"/>
      <c r="HT213" s="278"/>
      <c r="HU213" s="278"/>
      <c r="HV213" s="278"/>
      <c r="HW213" s="278"/>
      <c r="HX213" s="278"/>
      <c r="HY213" s="278"/>
      <c r="HZ213" s="278"/>
      <c r="IA213" s="278"/>
      <c r="IB213" s="278"/>
      <c r="IC213" s="278"/>
      <c r="ID213" s="278"/>
      <c r="IE213" s="278"/>
      <c r="IF213" s="278"/>
      <c r="IG213" s="278"/>
      <c r="IH213" s="278"/>
      <c r="II213" s="278"/>
      <c r="IJ213" s="278"/>
      <c r="IK213" s="278"/>
      <c r="IL213" s="278"/>
      <c r="IM213" s="278"/>
      <c r="IN213" s="278"/>
      <c r="IO213" s="278"/>
      <c r="IP213" s="278"/>
      <c r="IQ213" s="278"/>
      <c r="IR213" s="278"/>
      <c r="IS213" s="278"/>
      <c r="IT213" s="278"/>
      <c r="IU213" s="278"/>
      <c r="IV213" s="278"/>
    </row>
    <row r="214" spans="10:256" x14ac:dyDescent="0.25">
      <c r="J214" s="278"/>
      <c r="K214" s="278"/>
      <c r="L214" s="278"/>
      <c r="M214" s="278"/>
      <c r="N214" s="278"/>
      <c r="O214" s="278"/>
      <c r="P214" s="278"/>
      <c r="Q214" s="278"/>
      <c r="R214" s="278"/>
      <c r="S214" s="278"/>
      <c r="T214" s="278"/>
      <c r="U214" s="278"/>
      <c r="V214" s="278"/>
      <c r="W214" s="278"/>
      <c r="X214" s="278"/>
      <c r="Y214" s="278"/>
      <c r="Z214" s="278"/>
      <c r="AA214" s="278"/>
      <c r="AB214" s="278"/>
      <c r="AC214" s="278"/>
      <c r="AD214" s="278"/>
      <c r="AE214" s="278"/>
      <c r="AF214" s="278"/>
      <c r="AG214" s="278"/>
      <c r="AH214" s="278"/>
      <c r="AI214" s="278"/>
      <c r="AJ214" s="278"/>
      <c r="AK214" s="278"/>
      <c r="AL214" s="278"/>
      <c r="AM214" s="278"/>
      <c r="AN214" s="278"/>
      <c r="AO214" s="278"/>
      <c r="AP214" s="278"/>
      <c r="AQ214" s="278"/>
      <c r="AR214" s="278"/>
      <c r="AS214" s="278"/>
      <c r="AT214" s="278"/>
      <c r="AU214" s="278"/>
      <c r="AV214" s="278"/>
      <c r="AW214" s="278"/>
      <c r="AX214" s="278"/>
      <c r="AY214" s="278"/>
      <c r="AZ214" s="278"/>
      <c r="BA214" s="278"/>
      <c r="BB214" s="278"/>
      <c r="BC214" s="278"/>
      <c r="BD214" s="278"/>
      <c r="BE214" s="278"/>
      <c r="BF214" s="278"/>
      <c r="BG214" s="278"/>
      <c r="BH214" s="278"/>
      <c r="BI214" s="278"/>
      <c r="BJ214" s="278"/>
      <c r="BK214" s="278"/>
      <c r="BL214" s="278"/>
      <c r="BM214" s="278"/>
      <c r="BN214" s="278"/>
      <c r="BO214" s="278"/>
      <c r="BP214" s="278"/>
      <c r="BQ214" s="278"/>
      <c r="BR214" s="278"/>
      <c r="BS214" s="278"/>
      <c r="BT214" s="278"/>
      <c r="BU214" s="278"/>
      <c r="BV214" s="278"/>
      <c r="BW214" s="278"/>
      <c r="BX214" s="278"/>
      <c r="BY214" s="278"/>
      <c r="BZ214" s="278"/>
      <c r="CA214" s="278"/>
      <c r="CB214" s="278"/>
      <c r="CC214" s="278"/>
      <c r="CD214" s="278"/>
      <c r="CE214" s="278"/>
      <c r="CF214" s="278"/>
      <c r="CG214" s="278"/>
      <c r="CH214" s="278"/>
      <c r="CI214" s="278"/>
      <c r="CJ214" s="278"/>
      <c r="CK214" s="278"/>
      <c r="CL214" s="278"/>
      <c r="CM214" s="278"/>
      <c r="CN214" s="278"/>
      <c r="CO214" s="278"/>
      <c r="CP214" s="278"/>
      <c r="CQ214" s="278"/>
      <c r="CR214" s="278"/>
      <c r="CS214" s="278"/>
      <c r="CT214" s="278"/>
      <c r="CU214" s="278"/>
      <c r="CV214" s="278"/>
      <c r="CW214" s="278"/>
      <c r="CX214" s="278"/>
      <c r="CY214" s="278"/>
      <c r="CZ214" s="278"/>
      <c r="DA214" s="278"/>
      <c r="DB214" s="278"/>
      <c r="DC214" s="278"/>
      <c r="DD214" s="278"/>
      <c r="DE214" s="278"/>
      <c r="DF214" s="278"/>
      <c r="DG214" s="278"/>
      <c r="DH214" s="278"/>
      <c r="DI214" s="278"/>
      <c r="DJ214" s="278"/>
      <c r="DK214" s="278"/>
      <c r="DL214" s="278"/>
      <c r="DM214" s="278"/>
      <c r="DN214" s="278"/>
      <c r="DO214" s="278"/>
      <c r="DP214" s="278"/>
      <c r="DQ214" s="278"/>
      <c r="DR214" s="278"/>
      <c r="DS214" s="278"/>
      <c r="DT214" s="278"/>
      <c r="DU214" s="278"/>
      <c r="DV214" s="278"/>
      <c r="DW214" s="278"/>
      <c r="DX214" s="278"/>
      <c r="DY214" s="278"/>
      <c r="DZ214" s="278"/>
      <c r="EA214" s="278"/>
      <c r="EB214" s="278"/>
      <c r="EC214" s="278"/>
      <c r="ED214" s="278"/>
      <c r="EE214" s="278"/>
      <c r="EF214" s="278"/>
      <c r="EG214" s="278"/>
      <c r="EH214" s="278"/>
      <c r="EI214" s="278"/>
      <c r="EJ214" s="278"/>
      <c r="EK214" s="278"/>
      <c r="EL214" s="278"/>
      <c r="EM214" s="278"/>
      <c r="EN214" s="278"/>
      <c r="EO214" s="278"/>
      <c r="EP214" s="278"/>
      <c r="EQ214" s="278"/>
      <c r="ER214" s="278"/>
      <c r="ES214" s="278"/>
      <c r="ET214" s="278"/>
      <c r="EU214" s="278"/>
      <c r="EV214" s="278"/>
      <c r="EW214" s="278"/>
      <c r="EX214" s="278"/>
      <c r="EY214" s="278"/>
      <c r="EZ214" s="278"/>
      <c r="FA214" s="278"/>
      <c r="FB214" s="278"/>
      <c r="FC214" s="278"/>
      <c r="FD214" s="278"/>
      <c r="FE214" s="278"/>
      <c r="FF214" s="278"/>
      <c r="FG214" s="278"/>
      <c r="FH214" s="278"/>
      <c r="FI214" s="278"/>
      <c r="FJ214" s="278"/>
      <c r="FK214" s="278"/>
      <c r="FL214" s="278"/>
      <c r="FM214" s="278"/>
      <c r="FN214" s="278"/>
      <c r="FO214" s="278"/>
      <c r="FP214" s="278"/>
      <c r="FQ214" s="278"/>
      <c r="FR214" s="278"/>
      <c r="FS214" s="278"/>
      <c r="FT214" s="278"/>
      <c r="FU214" s="278"/>
      <c r="FV214" s="278"/>
      <c r="FW214" s="278"/>
      <c r="FX214" s="278"/>
      <c r="FY214" s="278"/>
      <c r="FZ214" s="278"/>
      <c r="GA214" s="278"/>
      <c r="GB214" s="278"/>
      <c r="GC214" s="278"/>
      <c r="GD214" s="278"/>
      <c r="GE214" s="278"/>
      <c r="GF214" s="278"/>
      <c r="GG214" s="278"/>
      <c r="GH214" s="278"/>
      <c r="GI214" s="278"/>
      <c r="GJ214" s="278"/>
      <c r="GK214" s="278"/>
      <c r="GL214" s="278"/>
      <c r="GM214" s="278"/>
      <c r="GN214" s="278"/>
      <c r="GO214" s="278"/>
      <c r="GP214" s="278"/>
      <c r="GQ214" s="278"/>
      <c r="GR214" s="278"/>
      <c r="GS214" s="278"/>
      <c r="GT214" s="278"/>
      <c r="GU214" s="278"/>
      <c r="GV214" s="278"/>
      <c r="GW214" s="278"/>
      <c r="GX214" s="278"/>
      <c r="GY214" s="278"/>
      <c r="GZ214" s="278"/>
      <c r="HA214" s="278"/>
      <c r="HB214" s="278"/>
      <c r="HC214" s="278"/>
      <c r="HD214" s="278"/>
      <c r="HE214" s="278"/>
      <c r="HF214" s="278"/>
      <c r="HG214" s="278"/>
      <c r="HH214" s="278"/>
      <c r="HI214" s="278"/>
      <c r="HJ214" s="278"/>
      <c r="HK214" s="278"/>
      <c r="HL214" s="278"/>
      <c r="HM214" s="278"/>
      <c r="HN214" s="278"/>
      <c r="HO214" s="278"/>
      <c r="HP214" s="278"/>
      <c r="HQ214" s="278"/>
      <c r="HR214" s="278"/>
      <c r="HS214" s="278"/>
      <c r="HT214" s="278"/>
      <c r="HU214" s="278"/>
      <c r="HV214" s="278"/>
      <c r="HW214" s="278"/>
      <c r="HX214" s="278"/>
      <c r="HY214" s="278"/>
      <c r="HZ214" s="278"/>
      <c r="IA214" s="278"/>
      <c r="IB214" s="278"/>
      <c r="IC214" s="278"/>
      <c r="ID214" s="278"/>
      <c r="IE214" s="278"/>
      <c r="IF214" s="278"/>
      <c r="IG214" s="278"/>
      <c r="IH214" s="278"/>
      <c r="II214" s="278"/>
      <c r="IJ214" s="278"/>
      <c r="IK214" s="278"/>
      <c r="IL214" s="278"/>
      <c r="IM214" s="278"/>
      <c r="IN214" s="278"/>
      <c r="IO214" s="278"/>
      <c r="IP214" s="278"/>
      <c r="IQ214" s="278"/>
      <c r="IR214" s="278"/>
      <c r="IS214" s="278"/>
      <c r="IT214" s="278"/>
      <c r="IU214" s="278"/>
      <c r="IV214" s="278"/>
    </row>
    <row r="215" spans="10:256" x14ac:dyDescent="0.25">
      <c r="J215" s="278"/>
      <c r="K215" s="278"/>
      <c r="L215" s="278"/>
      <c r="M215" s="278"/>
      <c r="N215" s="278"/>
      <c r="O215" s="278"/>
      <c r="P215" s="278"/>
      <c r="Q215" s="278"/>
      <c r="R215" s="278"/>
      <c r="S215" s="278"/>
      <c r="T215" s="278"/>
      <c r="U215" s="278"/>
      <c r="V215" s="278"/>
      <c r="W215" s="278"/>
      <c r="X215" s="278"/>
      <c r="Y215" s="278"/>
      <c r="Z215" s="278"/>
      <c r="AA215" s="278"/>
      <c r="AB215" s="278"/>
      <c r="AC215" s="278"/>
      <c r="AD215" s="278"/>
      <c r="AE215" s="278"/>
      <c r="AF215" s="278"/>
      <c r="AG215" s="278"/>
      <c r="AH215" s="278"/>
      <c r="AI215" s="278"/>
      <c r="AJ215" s="278"/>
      <c r="AK215" s="278"/>
      <c r="AL215" s="278"/>
      <c r="AM215" s="278"/>
      <c r="AN215" s="278"/>
      <c r="AO215" s="278"/>
      <c r="AP215" s="278"/>
      <c r="AQ215" s="278"/>
      <c r="AR215" s="278"/>
      <c r="AS215" s="278"/>
      <c r="AT215" s="278"/>
      <c r="AU215" s="278"/>
      <c r="AV215" s="278"/>
      <c r="AW215" s="278"/>
      <c r="AX215" s="278"/>
      <c r="AY215" s="278"/>
      <c r="AZ215" s="278"/>
      <c r="BA215" s="278"/>
      <c r="BB215" s="278"/>
      <c r="BC215" s="278"/>
      <c r="BD215" s="278"/>
      <c r="BE215" s="278"/>
      <c r="BF215" s="278"/>
      <c r="BG215" s="278"/>
      <c r="BH215" s="278"/>
      <c r="BI215" s="278"/>
      <c r="BJ215" s="278"/>
      <c r="BK215" s="278"/>
      <c r="BL215" s="278"/>
      <c r="BM215" s="278"/>
      <c r="BN215" s="278"/>
      <c r="BO215" s="278"/>
      <c r="BP215" s="278"/>
      <c r="BQ215" s="278"/>
      <c r="BR215" s="278"/>
      <c r="BS215" s="278"/>
      <c r="BT215" s="278"/>
      <c r="BU215" s="278"/>
      <c r="BV215" s="278"/>
      <c r="BW215" s="278"/>
      <c r="BX215" s="278"/>
      <c r="BY215" s="278"/>
      <c r="BZ215" s="278"/>
      <c r="CA215" s="278"/>
      <c r="CB215" s="278"/>
      <c r="CC215" s="278"/>
      <c r="CD215" s="278"/>
      <c r="CE215" s="278"/>
      <c r="CF215" s="278"/>
      <c r="CG215" s="278"/>
      <c r="CH215" s="278"/>
      <c r="CI215" s="278"/>
      <c r="CJ215" s="278"/>
      <c r="CK215" s="278"/>
      <c r="CL215" s="278"/>
      <c r="CM215" s="278"/>
      <c r="CN215" s="278"/>
      <c r="CO215" s="278"/>
      <c r="CP215" s="278"/>
      <c r="CQ215" s="278"/>
      <c r="CR215" s="278"/>
      <c r="CS215" s="278"/>
      <c r="CT215" s="278"/>
      <c r="CU215" s="278"/>
      <c r="CV215" s="278"/>
      <c r="CW215" s="278"/>
      <c r="CX215" s="278"/>
      <c r="CY215" s="278"/>
      <c r="CZ215" s="278"/>
      <c r="DA215" s="278"/>
      <c r="DB215" s="278"/>
      <c r="DC215" s="278"/>
      <c r="DD215" s="278"/>
      <c r="DE215" s="278"/>
      <c r="DF215" s="278"/>
      <c r="DG215" s="278"/>
      <c r="DH215" s="278"/>
      <c r="DI215" s="278"/>
      <c r="DJ215" s="278"/>
      <c r="DK215" s="278"/>
      <c r="DL215" s="278"/>
      <c r="DM215" s="278"/>
      <c r="DN215" s="278"/>
      <c r="DO215" s="278"/>
      <c r="DP215" s="278"/>
      <c r="DQ215" s="278"/>
      <c r="DR215" s="278"/>
      <c r="DS215" s="278"/>
      <c r="DT215" s="278"/>
      <c r="DU215" s="278"/>
      <c r="DV215" s="278"/>
      <c r="DW215" s="278"/>
      <c r="DX215" s="278"/>
      <c r="DY215" s="278"/>
      <c r="DZ215" s="278"/>
      <c r="EA215" s="278"/>
      <c r="EB215" s="278"/>
      <c r="EC215" s="278"/>
      <c r="ED215" s="278"/>
      <c r="EE215" s="278"/>
      <c r="EF215" s="278"/>
      <c r="EG215" s="278"/>
      <c r="EH215" s="278"/>
      <c r="EI215" s="278"/>
      <c r="EJ215" s="278"/>
      <c r="EK215" s="278"/>
      <c r="EL215" s="278"/>
      <c r="EM215" s="278"/>
      <c r="EN215" s="278"/>
      <c r="EO215" s="278"/>
      <c r="EP215" s="278"/>
      <c r="EQ215" s="278"/>
      <c r="ER215" s="278"/>
      <c r="ES215" s="278"/>
      <c r="ET215" s="278"/>
      <c r="EU215" s="278"/>
      <c r="EV215" s="278"/>
      <c r="EW215" s="278"/>
      <c r="EX215" s="278"/>
      <c r="EY215" s="278"/>
      <c r="EZ215" s="278"/>
      <c r="FA215" s="278"/>
      <c r="FB215" s="278"/>
      <c r="FC215" s="278"/>
      <c r="FD215" s="278"/>
      <c r="FE215" s="278"/>
      <c r="FF215" s="278"/>
      <c r="FG215" s="278"/>
      <c r="FH215" s="278"/>
      <c r="FI215" s="278"/>
      <c r="FJ215" s="278"/>
      <c r="FK215" s="278"/>
      <c r="FL215" s="278"/>
      <c r="FM215" s="278"/>
      <c r="FN215" s="278"/>
      <c r="FO215" s="278"/>
      <c r="FP215" s="278"/>
      <c r="FQ215" s="278"/>
      <c r="FR215" s="278"/>
      <c r="FS215" s="278"/>
      <c r="FT215" s="278"/>
      <c r="FU215" s="278"/>
      <c r="FV215" s="278"/>
      <c r="FW215" s="278"/>
      <c r="FX215" s="278"/>
      <c r="FY215" s="278"/>
      <c r="FZ215" s="278"/>
      <c r="GA215" s="278"/>
      <c r="GB215" s="278"/>
      <c r="GC215" s="278"/>
      <c r="GD215" s="278"/>
      <c r="GE215" s="278"/>
      <c r="GF215" s="278"/>
      <c r="GG215" s="278"/>
      <c r="GH215" s="278"/>
      <c r="GI215" s="278"/>
      <c r="GJ215" s="278"/>
      <c r="GK215" s="278"/>
      <c r="GL215" s="278"/>
      <c r="GM215" s="278"/>
      <c r="GN215" s="278"/>
      <c r="GO215" s="278"/>
      <c r="GP215" s="278"/>
      <c r="GQ215" s="278"/>
      <c r="GR215" s="278"/>
      <c r="GS215" s="278"/>
      <c r="GT215" s="278"/>
      <c r="GU215" s="278"/>
      <c r="GV215" s="278"/>
      <c r="GW215" s="278"/>
      <c r="GX215" s="278"/>
      <c r="GY215" s="278"/>
      <c r="GZ215" s="278"/>
      <c r="HA215" s="278"/>
      <c r="HB215" s="278"/>
      <c r="HC215" s="278"/>
      <c r="HD215" s="278"/>
      <c r="HE215" s="278"/>
      <c r="HF215" s="278"/>
      <c r="HG215" s="278"/>
      <c r="HH215" s="278"/>
      <c r="HI215" s="278"/>
      <c r="HJ215" s="278"/>
      <c r="HK215" s="278"/>
      <c r="HL215" s="278"/>
      <c r="HM215" s="278"/>
      <c r="HN215" s="278"/>
      <c r="HO215" s="278"/>
      <c r="HP215" s="278"/>
      <c r="HQ215" s="278"/>
      <c r="HR215" s="278"/>
      <c r="HS215" s="278"/>
      <c r="HT215" s="278"/>
      <c r="HU215" s="278"/>
      <c r="HV215" s="278"/>
      <c r="HW215" s="278"/>
      <c r="HX215" s="278"/>
      <c r="HY215" s="278"/>
      <c r="HZ215" s="278"/>
      <c r="IA215" s="278"/>
      <c r="IB215" s="278"/>
      <c r="IC215" s="278"/>
      <c r="ID215" s="278"/>
      <c r="IE215" s="278"/>
      <c r="IF215" s="278"/>
      <c r="IG215" s="278"/>
      <c r="IH215" s="278"/>
      <c r="II215" s="278"/>
      <c r="IJ215" s="278"/>
      <c r="IK215" s="278"/>
      <c r="IL215" s="278"/>
      <c r="IM215" s="278"/>
      <c r="IN215" s="278"/>
      <c r="IO215" s="278"/>
      <c r="IP215" s="278"/>
      <c r="IQ215" s="278"/>
      <c r="IR215" s="278"/>
      <c r="IS215" s="278"/>
      <c r="IT215" s="278"/>
      <c r="IU215" s="278"/>
      <c r="IV215" s="278"/>
    </row>
    <row r="216" spans="10:256" x14ac:dyDescent="0.25">
      <c r="J216" s="278"/>
      <c r="K216" s="278"/>
      <c r="L216" s="278"/>
      <c r="M216" s="278"/>
      <c r="N216" s="278"/>
      <c r="O216" s="278"/>
      <c r="P216" s="278"/>
      <c r="Q216" s="278"/>
      <c r="R216" s="278"/>
      <c r="S216" s="278"/>
      <c r="T216" s="278"/>
      <c r="U216" s="278"/>
      <c r="V216" s="278"/>
      <c r="W216" s="278"/>
      <c r="X216" s="278"/>
      <c r="Y216" s="278"/>
      <c r="Z216" s="278"/>
      <c r="AA216" s="278"/>
      <c r="AB216" s="278"/>
      <c r="AC216" s="278"/>
      <c r="AD216" s="278"/>
      <c r="AE216" s="278"/>
      <c r="AF216" s="278"/>
      <c r="AG216" s="278"/>
      <c r="AH216" s="278"/>
      <c r="AI216" s="278"/>
      <c r="AJ216" s="278"/>
      <c r="AK216" s="278"/>
      <c r="AL216" s="278"/>
      <c r="AM216" s="278"/>
      <c r="AN216" s="278"/>
      <c r="AO216" s="278"/>
      <c r="AP216" s="278"/>
      <c r="AQ216" s="278"/>
      <c r="AR216" s="278"/>
      <c r="AS216" s="278"/>
      <c r="AT216" s="278"/>
      <c r="AU216" s="278"/>
      <c r="AV216" s="278"/>
      <c r="AW216" s="278"/>
      <c r="AX216" s="278"/>
      <c r="AY216" s="278"/>
      <c r="AZ216" s="278"/>
      <c r="BA216" s="278"/>
      <c r="BB216" s="278"/>
      <c r="BC216" s="278"/>
      <c r="BD216" s="278"/>
      <c r="BE216" s="278"/>
      <c r="BF216" s="278"/>
      <c r="BG216" s="278"/>
      <c r="BH216" s="278"/>
      <c r="BI216" s="278"/>
      <c r="BJ216" s="278"/>
      <c r="BK216" s="278"/>
      <c r="BL216" s="278"/>
      <c r="BM216" s="278"/>
      <c r="BN216" s="278"/>
      <c r="BO216" s="278"/>
      <c r="BP216" s="278"/>
      <c r="BQ216" s="278"/>
      <c r="BR216" s="278"/>
      <c r="BS216" s="278"/>
      <c r="BT216" s="278"/>
      <c r="BU216" s="278"/>
      <c r="BV216" s="278"/>
      <c r="BW216" s="278"/>
      <c r="BX216" s="278"/>
      <c r="BY216" s="278"/>
      <c r="BZ216" s="278"/>
      <c r="CA216" s="278"/>
      <c r="CB216" s="278"/>
      <c r="CC216" s="278"/>
      <c r="CD216" s="278"/>
      <c r="CE216" s="278"/>
      <c r="CF216" s="278"/>
      <c r="CG216" s="278"/>
      <c r="CH216" s="278"/>
      <c r="CI216" s="278"/>
      <c r="CJ216" s="278"/>
      <c r="CK216" s="278"/>
      <c r="CL216" s="278"/>
      <c r="CM216" s="278"/>
      <c r="CN216" s="278"/>
      <c r="CO216" s="278"/>
      <c r="CP216" s="278"/>
      <c r="CQ216" s="278"/>
      <c r="CR216" s="278"/>
      <c r="CS216" s="278"/>
      <c r="CT216" s="278"/>
      <c r="CU216" s="278"/>
      <c r="CV216" s="278"/>
      <c r="CW216" s="278"/>
      <c r="CX216" s="278"/>
      <c r="CY216" s="278"/>
      <c r="CZ216" s="278"/>
      <c r="DA216" s="278"/>
      <c r="DB216" s="278"/>
      <c r="DC216" s="278"/>
      <c r="DD216" s="278"/>
      <c r="DE216" s="278"/>
      <c r="DF216" s="278"/>
      <c r="DG216" s="278"/>
      <c r="DH216" s="278"/>
      <c r="DI216" s="278"/>
      <c r="DJ216" s="278"/>
      <c r="DK216" s="278"/>
      <c r="DL216" s="278"/>
      <c r="DM216" s="278"/>
      <c r="DN216" s="278"/>
      <c r="DO216" s="278"/>
      <c r="DP216" s="278"/>
      <c r="DQ216" s="278"/>
      <c r="DR216" s="278"/>
      <c r="DS216" s="278"/>
      <c r="DT216" s="278"/>
      <c r="DU216" s="278"/>
      <c r="DV216" s="278"/>
      <c r="DW216" s="278"/>
      <c r="DX216" s="278"/>
      <c r="DY216" s="278"/>
      <c r="DZ216" s="278"/>
      <c r="EA216" s="278"/>
      <c r="EB216" s="278"/>
      <c r="EC216" s="278"/>
      <c r="ED216" s="278"/>
      <c r="EE216" s="278"/>
      <c r="EF216" s="278"/>
      <c r="EG216" s="278"/>
      <c r="EH216" s="278"/>
      <c r="EI216" s="278"/>
      <c r="EJ216" s="278"/>
      <c r="EK216" s="278"/>
      <c r="EL216" s="278"/>
      <c r="EM216" s="278"/>
      <c r="EN216" s="278"/>
      <c r="EO216" s="278"/>
      <c r="EP216" s="278"/>
      <c r="EQ216" s="278"/>
      <c r="ER216" s="278"/>
      <c r="ES216" s="278"/>
      <c r="ET216" s="278"/>
      <c r="EU216" s="278"/>
      <c r="EV216" s="278"/>
      <c r="EW216" s="278"/>
      <c r="EX216" s="278"/>
      <c r="EY216" s="278"/>
      <c r="EZ216" s="278"/>
      <c r="FA216" s="278"/>
      <c r="FB216" s="278"/>
      <c r="FC216" s="278"/>
      <c r="FD216" s="278"/>
      <c r="FE216" s="278"/>
      <c r="FF216" s="278"/>
      <c r="FG216" s="278"/>
      <c r="FH216" s="278"/>
      <c r="FI216" s="278"/>
      <c r="FJ216" s="278"/>
      <c r="FK216" s="278"/>
      <c r="FL216" s="278"/>
      <c r="FM216" s="278"/>
      <c r="FN216" s="278"/>
      <c r="FO216" s="278"/>
      <c r="FP216" s="278"/>
      <c r="FQ216" s="278"/>
      <c r="FR216" s="278"/>
      <c r="FS216" s="278"/>
      <c r="FT216" s="278"/>
      <c r="FU216" s="278"/>
      <c r="FV216" s="278"/>
      <c r="FW216" s="278"/>
      <c r="FX216" s="278"/>
      <c r="FY216" s="278"/>
      <c r="FZ216" s="278"/>
      <c r="GA216" s="278"/>
      <c r="GB216" s="278"/>
      <c r="GC216" s="278"/>
      <c r="GD216" s="278"/>
      <c r="GE216" s="278"/>
      <c r="GF216" s="278"/>
      <c r="GG216" s="278"/>
      <c r="GH216" s="278"/>
      <c r="GI216" s="278"/>
      <c r="GJ216" s="278"/>
      <c r="GK216" s="278"/>
      <c r="GL216" s="278"/>
      <c r="GM216" s="278"/>
      <c r="GN216" s="278"/>
      <c r="GO216" s="278"/>
      <c r="GP216" s="278"/>
      <c r="GQ216" s="278"/>
      <c r="GR216" s="278"/>
      <c r="GS216" s="278"/>
      <c r="GT216" s="278"/>
      <c r="GU216" s="278"/>
      <c r="GV216" s="278"/>
      <c r="GW216" s="278"/>
      <c r="GX216" s="278"/>
      <c r="GY216" s="278"/>
      <c r="GZ216" s="278"/>
      <c r="HA216" s="278"/>
      <c r="HB216" s="278"/>
      <c r="HC216" s="278"/>
      <c r="HD216" s="278"/>
      <c r="HE216" s="278"/>
      <c r="HF216" s="278"/>
      <c r="HG216" s="278"/>
      <c r="HH216" s="278"/>
      <c r="HI216" s="278"/>
      <c r="HJ216" s="278"/>
      <c r="HK216" s="278"/>
      <c r="HL216" s="278"/>
      <c r="HM216" s="278"/>
      <c r="HN216" s="278"/>
      <c r="HO216" s="278"/>
      <c r="HP216" s="278"/>
      <c r="HQ216" s="278"/>
      <c r="HR216" s="278"/>
      <c r="HS216" s="278"/>
      <c r="HT216" s="278"/>
      <c r="HU216" s="278"/>
      <c r="HV216" s="278"/>
      <c r="HW216" s="278"/>
      <c r="HX216" s="278"/>
      <c r="HY216" s="278"/>
      <c r="HZ216" s="278"/>
      <c r="IA216" s="278"/>
      <c r="IB216" s="278"/>
      <c r="IC216" s="278"/>
      <c r="ID216" s="278"/>
      <c r="IE216" s="278"/>
      <c r="IF216" s="278"/>
      <c r="IG216" s="278"/>
      <c r="IH216" s="278"/>
      <c r="II216" s="278"/>
      <c r="IJ216" s="278"/>
      <c r="IK216" s="278"/>
      <c r="IL216" s="278"/>
      <c r="IM216" s="278"/>
      <c r="IN216" s="278"/>
      <c r="IO216" s="278"/>
      <c r="IP216" s="278"/>
      <c r="IQ216" s="278"/>
      <c r="IR216" s="278"/>
      <c r="IS216" s="278"/>
      <c r="IT216" s="278"/>
      <c r="IU216" s="278"/>
      <c r="IV216" s="278"/>
    </row>
    <row r="217" spans="10:256" x14ac:dyDescent="0.25">
      <c r="J217" s="278"/>
      <c r="K217" s="278"/>
      <c r="L217" s="278"/>
      <c r="M217" s="278"/>
      <c r="N217" s="278"/>
      <c r="O217" s="278"/>
      <c r="P217" s="278"/>
      <c r="Q217" s="278"/>
      <c r="R217" s="278"/>
      <c r="S217" s="278"/>
      <c r="T217" s="278"/>
      <c r="U217" s="278"/>
      <c r="V217" s="278"/>
      <c r="W217" s="278"/>
      <c r="X217" s="278"/>
      <c r="Y217" s="278"/>
      <c r="Z217" s="278"/>
      <c r="AA217" s="278"/>
      <c r="AB217" s="278"/>
      <c r="AC217" s="278"/>
      <c r="AD217" s="278"/>
      <c r="AE217" s="278"/>
      <c r="AF217" s="278"/>
      <c r="AG217" s="278"/>
      <c r="AH217" s="278"/>
      <c r="AI217" s="278"/>
      <c r="AJ217" s="278"/>
      <c r="AK217" s="278"/>
      <c r="AL217" s="278"/>
      <c r="AM217" s="278"/>
      <c r="AN217" s="278"/>
      <c r="AO217" s="278"/>
      <c r="AP217" s="278"/>
      <c r="AQ217" s="278"/>
      <c r="AR217" s="278"/>
      <c r="AS217" s="278"/>
      <c r="AT217" s="278"/>
      <c r="AU217" s="278"/>
      <c r="AV217" s="278"/>
      <c r="AW217" s="278"/>
      <c r="AX217" s="278"/>
      <c r="AY217" s="278"/>
      <c r="AZ217" s="278"/>
      <c r="BA217" s="278"/>
      <c r="BB217" s="278"/>
      <c r="BC217" s="278"/>
      <c r="BD217" s="278"/>
      <c r="BE217" s="278"/>
      <c r="BF217" s="278"/>
      <c r="BG217" s="278"/>
      <c r="BH217" s="278"/>
      <c r="BI217" s="278"/>
      <c r="BJ217" s="278"/>
      <c r="BK217" s="278"/>
      <c r="BL217" s="278"/>
      <c r="BM217" s="278"/>
      <c r="BN217" s="278"/>
      <c r="BO217" s="278"/>
      <c r="BP217" s="278"/>
      <c r="BQ217" s="278"/>
      <c r="BR217" s="278"/>
      <c r="BS217" s="278"/>
      <c r="BT217" s="278"/>
      <c r="BU217" s="278"/>
      <c r="BV217" s="278"/>
      <c r="BW217" s="278"/>
      <c r="BX217" s="278"/>
      <c r="BY217" s="278"/>
      <c r="BZ217" s="278"/>
      <c r="CA217" s="278"/>
      <c r="CB217" s="278"/>
      <c r="CC217" s="278"/>
      <c r="CD217" s="278"/>
      <c r="CE217" s="278"/>
      <c r="CF217" s="278"/>
      <c r="CG217" s="278"/>
      <c r="CH217" s="278"/>
      <c r="CI217" s="278"/>
      <c r="CJ217" s="278"/>
      <c r="CK217" s="278"/>
      <c r="CL217" s="278"/>
      <c r="CM217" s="278"/>
      <c r="CN217" s="278"/>
      <c r="CO217" s="278"/>
      <c r="CP217" s="278"/>
      <c r="CQ217" s="278"/>
      <c r="CR217" s="278"/>
      <c r="CS217" s="278"/>
      <c r="CT217" s="278"/>
      <c r="CU217" s="278"/>
      <c r="CV217" s="278"/>
      <c r="CW217" s="278"/>
      <c r="CX217" s="278"/>
      <c r="CY217" s="278"/>
      <c r="CZ217" s="278"/>
      <c r="DA217" s="278"/>
      <c r="DB217" s="278"/>
      <c r="DC217" s="278"/>
      <c r="DD217" s="278"/>
      <c r="DE217" s="278"/>
      <c r="DF217" s="278"/>
      <c r="DG217" s="278"/>
      <c r="DH217" s="278"/>
      <c r="DI217" s="278"/>
      <c r="DJ217" s="278"/>
      <c r="DK217" s="278"/>
      <c r="DL217" s="278"/>
      <c r="DM217" s="278"/>
      <c r="DN217" s="278"/>
      <c r="DO217" s="278"/>
      <c r="DP217" s="278"/>
      <c r="DQ217" s="278"/>
      <c r="DR217" s="278"/>
      <c r="DS217" s="278"/>
      <c r="DT217" s="278"/>
      <c r="DU217" s="278"/>
      <c r="DV217" s="278"/>
      <c r="DW217" s="278"/>
      <c r="DX217" s="278"/>
      <c r="DY217" s="278"/>
      <c r="DZ217" s="278"/>
      <c r="EA217" s="278"/>
      <c r="EB217" s="278"/>
      <c r="EC217" s="278"/>
      <c r="ED217" s="278"/>
      <c r="EE217" s="278"/>
      <c r="EF217" s="278"/>
      <c r="EG217" s="278"/>
      <c r="EH217" s="278"/>
      <c r="EI217" s="278"/>
      <c r="EJ217" s="278"/>
      <c r="EK217" s="278"/>
      <c r="EL217" s="278"/>
      <c r="EM217" s="278"/>
      <c r="EN217" s="278"/>
      <c r="EO217" s="278"/>
      <c r="EP217" s="278"/>
      <c r="EQ217" s="278"/>
      <c r="ER217" s="278"/>
      <c r="ES217" s="278"/>
      <c r="ET217" s="278"/>
      <c r="EU217" s="278"/>
      <c r="EV217" s="278"/>
      <c r="EW217" s="278"/>
      <c r="EX217" s="278"/>
      <c r="EY217" s="278"/>
      <c r="EZ217" s="278"/>
      <c r="FA217" s="278"/>
      <c r="FB217" s="278"/>
      <c r="FC217" s="278"/>
      <c r="FD217" s="278"/>
      <c r="FE217" s="278"/>
      <c r="FF217" s="278"/>
      <c r="FG217" s="278"/>
      <c r="FH217" s="278"/>
      <c r="FI217" s="278"/>
      <c r="FJ217" s="278"/>
      <c r="FK217" s="278"/>
      <c r="FL217" s="278"/>
      <c r="FM217" s="278"/>
      <c r="FN217" s="278"/>
      <c r="FO217" s="278"/>
      <c r="FP217" s="278"/>
      <c r="FQ217" s="278"/>
      <c r="FR217" s="278"/>
      <c r="FS217" s="278"/>
      <c r="FT217" s="278"/>
      <c r="FU217" s="278"/>
      <c r="FV217" s="278"/>
      <c r="FW217" s="278"/>
      <c r="FX217" s="278"/>
      <c r="FY217" s="278"/>
      <c r="FZ217" s="278"/>
      <c r="GA217" s="278"/>
      <c r="GB217" s="278"/>
      <c r="GC217" s="278"/>
      <c r="GD217" s="278"/>
      <c r="GE217" s="278"/>
      <c r="GF217" s="278"/>
      <c r="GG217" s="278"/>
      <c r="GH217" s="278"/>
      <c r="GI217" s="278"/>
      <c r="GJ217" s="278"/>
      <c r="GK217" s="278"/>
      <c r="GL217" s="278"/>
      <c r="GM217" s="278"/>
      <c r="GN217" s="278"/>
      <c r="GO217" s="278"/>
      <c r="GP217" s="278"/>
      <c r="GQ217" s="278"/>
      <c r="GR217" s="278"/>
      <c r="GS217" s="278"/>
      <c r="GT217" s="278"/>
      <c r="GU217" s="278"/>
      <c r="GV217" s="278"/>
      <c r="GW217" s="278"/>
      <c r="GX217" s="278"/>
      <c r="GY217" s="278"/>
      <c r="GZ217" s="278"/>
      <c r="HA217" s="278"/>
      <c r="HB217" s="278"/>
      <c r="HC217" s="278"/>
      <c r="HD217" s="278"/>
      <c r="HE217" s="278"/>
      <c r="HF217" s="278"/>
      <c r="HG217" s="278"/>
      <c r="HH217" s="278"/>
      <c r="HI217" s="278"/>
      <c r="HJ217" s="278"/>
      <c r="HK217" s="278"/>
      <c r="HL217" s="278"/>
      <c r="HM217" s="278"/>
      <c r="HN217" s="278"/>
      <c r="HO217" s="278"/>
      <c r="HP217" s="278"/>
      <c r="HQ217" s="278"/>
      <c r="HR217" s="278"/>
      <c r="HS217" s="278"/>
      <c r="HT217" s="278"/>
      <c r="HU217" s="278"/>
      <c r="HV217" s="278"/>
      <c r="HW217" s="278"/>
      <c r="HX217" s="278"/>
      <c r="HY217" s="278"/>
      <c r="HZ217" s="278"/>
      <c r="IA217" s="278"/>
      <c r="IB217" s="278"/>
      <c r="IC217" s="278"/>
      <c r="ID217" s="278"/>
      <c r="IE217" s="278"/>
      <c r="IF217" s="278"/>
      <c r="IG217" s="278"/>
      <c r="IH217" s="278"/>
      <c r="II217" s="278"/>
      <c r="IJ217" s="278"/>
      <c r="IK217" s="278"/>
      <c r="IL217" s="278"/>
      <c r="IM217" s="278"/>
      <c r="IN217" s="278"/>
      <c r="IO217" s="278"/>
      <c r="IP217" s="278"/>
      <c r="IQ217" s="278"/>
      <c r="IR217" s="278"/>
      <c r="IS217" s="278"/>
      <c r="IT217" s="278"/>
      <c r="IU217" s="278"/>
      <c r="IV217" s="278"/>
    </row>
    <row r="218" spans="10:256" x14ac:dyDescent="0.25">
      <c r="J218" s="278"/>
      <c r="K218" s="278"/>
      <c r="L218" s="278"/>
      <c r="M218" s="278"/>
      <c r="N218" s="278"/>
      <c r="O218" s="278"/>
      <c r="P218" s="278"/>
      <c r="Q218" s="278"/>
      <c r="R218" s="278"/>
      <c r="S218" s="278"/>
      <c r="T218" s="278"/>
      <c r="U218" s="278"/>
      <c r="V218" s="278"/>
      <c r="W218" s="278"/>
      <c r="X218" s="278"/>
      <c r="Y218" s="278"/>
      <c r="Z218" s="278"/>
      <c r="AA218" s="278"/>
      <c r="AB218" s="278"/>
      <c r="AC218" s="278"/>
      <c r="AD218" s="278"/>
      <c r="AE218" s="278"/>
      <c r="AF218" s="278"/>
      <c r="AG218" s="278"/>
      <c r="AH218" s="278"/>
      <c r="AI218" s="278"/>
      <c r="AJ218" s="278"/>
      <c r="AK218" s="278"/>
      <c r="AL218" s="278"/>
      <c r="AM218" s="278"/>
      <c r="AN218" s="278"/>
      <c r="AO218" s="278"/>
      <c r="AP218" s="278"/>
      <c r="AQ218" s="278"/>
      <c r="AR218" s="278"/>
      <c r="AS218" s="278"/>
      <c r="AT218" s="278"/>
      <c r="AU218" s="278"/>
      <c r="AV218" s="278"/>
      <c r="AW218" s="278"/>
      <c r="AX218" s="278"/>
      <c r="AY218" s="278"/>
      <c r="AZ218" s="278"/>
      <c r="BA218" s="278"/>
      <c r="BB218" s="278"/>
      <c r="BC218" s="278"/>
      <c r="BD218" s="278"/>
      <c r="BE218" s="278"/>
      <c r="BF218" s="278"/>
      <c r="BG218" s="278"/>
      <c r="BH218" s="278"/>
      <c r="BI218" s="278"/>
      <c r="BJ218" s="278"/>
      <c r="BK218" s="278"/>
      <c r="BL218" s="278"/>
      <c r="BM218" s="278"/>
      <c r="BN218" s="278"/>
      <c r="BO218" s="278"/>
      <c r="BP218" s="278"/>
      <c r="BQ218" s="278"/>
      <c r="BR218" s="278"/>
      <c r="BS218" s="278"/>
      <c r="BT218" s="278"/>
      <c r="BU218" s="278"/>
      <c r="BV218" s="278"/>
      <c r="BW218" s="278"/>
      <c r="BX218" s="278"/>
      <c r="BY218" s="278"/>
      <c r="BZ218" s="278"/>
      <c r="CA218" s="278"/>
      <c r="CB218" s="278"/>
      <c r="CC218" s="278"/>
      <c r="CD218" s="278"/>
      <c r="CE218" s="278"/>
      <c r="CF218" s="278"/>
      <c r="CG218" s="278"/>
      <c r="CH218" s="278"/>
      <c r="CI218" s="278"/>
      <c r="CJ218" s="278"/>
      <c r="CK218" s="278"/>
      <c r="CL218" s="278"/>
      <c r="CM218" s="278"/>
      <c r="CN218" s="278"/>
      <c r="CO218" s="278"/>
      <c r="CP218" s="278"/>
      <c r="CQ218" s="278"/>
      <c r="CR218" s="278"/>
      <c r="CS218" s="278"/>
      <c r="CT218" s="278"/>
      <c r="CU218" s="278"/>
      <c r="CV218" s="278"/>
      <c r="CW218" s="278"/>
      <c r="CX218" s="278"/>
      <c r="CY218" s="278"/>
      <c r="CZ218" s="278"/>
      <c r="DA218" s="278"/>
      <c r="DB218" s="278"/>
      <c r="DC218" s="278"/>
      <c r="DD218" s="278"/>
      <c r="DE218" s="278"/>
      <c r="DF218" s="278"/>
      <c r="DG218" s="278"/>
      <c r="DH218" s="278"/>
      <c r="DI218" s="278"/>
      <c r="DJ218" s="278"/>
      <c r="DK218" s="278"/>
      <c r="DL218" s="278"/>
      <c r="DM218" s="278"/>
      <c r="DN218" s="278"/>
      <c r="DO218" s="278"/>
      <c r="DP218" s="278"/>
      <c r="DQ218" s="278"/>
      <c r="DR218" s="278"/>
      <c r="DS218" s="278"/>
      <c r="DT218" s="278"/>
      <c r="DU218" s="278"/>
      <c r="DV218" s="278"/>
      <c r="DW218" s="278"/>
      <c r="DX218" s="278"/>
      <c r="DY218" s="278"/>
      <c r="DZ218" s="278"/>
      <c r="EA218" s="278"/>
      <c r="EB218" s="278"/>
      <c r="EC218" s="278"/>
      <c r="ED218" s="278"/>
      <c r="EE218" s="278"/>
      <c r="EF218" s="278"/>
      <c r="EG218" s="278"/>
      <c r="EH218" s="278"/>
      <c r="EI218" s="278"/>
      <c r="EJ218" s="278"/>
      <c r="EK218" s="278"/>
      <c r="EL218" s="278"/>
      <c r="EM218" s="278"/>
      <c r="EN218" s="278"/>
      <c r="EO218" s="278"/>
      <c r="EP218" s="278"/>
      <c r="EQ218" s="278"/>
      <c r="ER218" s="278"/>
      <c r="ES218" s="278"/>
      <c r="ET218" s="278"/>
      <c r="EU218" s="278"/>
      <c r="EV218" s="278"/>
      <c r="EW218" s="278"/>
      <c r="EX218" s="278"/>
      <c r="EY218" s="278"/>
      <c r="EZ218" s="278"/>
      <c r="FA218" s="278"/>
      <c r="FB218" s="278"/>
      <c r="FC218" s="278"/>
      <c r="FD218" s="278"/>
      <c r="FE218" s="278"/>
      <c r="FF218" s="278"/>
      <c r="FG218" s="278"/>
      <c r="FH218" s="278"/>
      <c r="FI218" s="278"/>
      <c r="FJ218" s="278"/>
      <c r="FK218" s="278"/>
      <c r="FL218" s="278"/>
      <c r="FM218" s="278"/>
      <c r="FN218" s="278"/>
      <c r="FO218" s="278"/>
      <c r="FP218" s="278"/>
      <c r="FQ218" s="278"/>
      <c r="FR218" s="278"/>
      <c r="FS218" s="278"/>
      <c r="FT218" s="278"/>
      <c r="FU218" s="278"/>
      <c r="FV218" s="278"/>
      <c r="FW218" s="278"/>
      <c r="FX218" s="278"/>
      <c r="FY218" s="278"/>
      <c r="FZ218" s="278"/>
      <c r="GA218" s="278"/>
      <c r="GB218" s="278"/>
      <c r="GC218" s="278"/>
      <c r="GD218" s="278"/>
      <c r="GE218" s="278"/>
      <c r="GF218" s="278"/>
      <c r="GG218" s="278"/>
      <c r="GH218" s="278"/>
      <c r="GI218" s="278"/>
      <c r="GJ218" s="278"/>
      <c r="GK218" s="278"/>
      <c r="GL218" s="278"/>
      <c r="GM218" s="278"/>
      <c r="GN218" s="278"/>
      <c r="GO218" s="278"/>
      <c r="GP218" s="278"/>
      <c r="GQ218" s="278"/>
      <c r="GR218" s="278"/>
      <c r="GS218" s="278"/>
      <c r="GT218" s="278"/>
      <c r="GU218" s="278"/>
      <c r="GV218" s="278"/>
      <c r="GW218" s="278"/>
      <c r="GX218" s="278"/>
      <c r="GY218" s="278"/>
      <c r="GZ218" s="278"/>
      <c r="HA218" s="278"/>
      <c r="HB218" s="278"/>
      <c r="HC218" s="278"/>
      <c r="HD218" s="278"/>
      <c r="HE218" s="278"/>
      <c r="HF218" s="278"/>
      <c r="HG218" s="278"/>
      <c r="HH218" s="278"/>
      <c r="HI218" s="278"/>
      <c r="HJ218" s="278"/>
      <c r="HK218" s="278"/>
      <c r="HL218" s="278"/>
      <c r="HM218" s="278"/>
      <c r="HN218" s="278"/>
      <c r="HO218" s="278"/>
      <c r="HP218" s="278"/>
      <c r="HQ218" s="278"/>
      <c r="HR218" s="278"/>
      <c r="HS218" s="278"/>
      <c r="HT218" s="278"/>
      <c r="HU218" s="278"/>
      <c r="HV218" s="278"/>
      <c r="HW218" s="278"/>
      <c r="HX218" s="278"/>
      <c r="HY218" s="278"/>
      <c r="HZ218" s="278"/>
      <c r="IA218" s="278"/>
      <c r="IB218" s="278"/>
      <c r="IC218" s="278"/>
      <c r="ID218" s="278"/>
      <c r="IE218" s="278"/>
      <c r="IF218" s="278"/>
      <c r="IG218" s="278"/>
      <c r="IH218" s="278"/>
      <c r="II218" s="278"/>
      <c r="IJ218" s="278"/>
      <c r="IK218" s="278"/>
      <c r="IL218" s="278"/>
      <c r="IM218" s="278"/>
      <c r="IN218" s="278"/>
      <c r="IO218" s="278"/>
      <c r="IP218" s="278"/>
      <c r="IQ218" s="278"/>
      <c r="IR218" s="278"/>
      <c r="IS218" s="278"/>
      <c r="IT218" s="278"/>
      <c r="IU218" s="278"/>
      <c r="IV218" s="278"/>
    </row>
    <row r="219" spans="10:256" x14ac:dyDescent="0.25">
      <c r="J219" s="278"/>
      <c r="K219" s="278"/>
      <c r="L219" s="278"/>
      <c r="M219" s="278"/>
      <c r="N219" s="278"/>
      <c r="O219" s="278"/>
      <c r="P219" s="278"/>
      <c r="Q219" s="278"/>
      <c r="R219" s="278"/>
      <c r="S219" s="278"/>
      <c r="T219" s="278"/>
      <c r="U219" s="278"/>
      <c r="V219" s="278"/>
      <c r="W219" s="278"/>
      <c r="X219" s="278"/>
      <c r="Y219" s="278"/>
      <c r="Z219" s="278"/>
      <c r="AA219" s="278"/>
      <c r="AB219" s="278"/>
      <c r="AC219" s="278"/>
      <c r="AD219" s="278"/>
      <c r="AE219" s="278"/>
      <c r="AF219" s="278"/>
      <c r="AG219" s="278"/>
      <c r="AH219" s="278"/>
      <c r="AI219" s="278"/>
      <c r="AJ219" s="278"/>
      <c r="AK219" s="278"/>
      <c r="AL219" s="278"/>
      <c r="AM219" s="278"/>
      <c r="AN219" s="278"/>
      <c r="AO219" s="278"/>
      <c r="AP219" s="278"/>
      <c r="AQ219" s="278"/>
      <c r="AR219" s="278"/>
      <c r="AS219" s="278"/>
      <c r="AT219" s="278"/>
      <c r="AU219" s="278"/>
      <c r="AV219" s="278"/>
      <c r="AW219" s="278"/>
      <c r="AX219" s="278"/>
      <c r="AY219" s="278"/>
      <c r="AZ219" s="278"/>
      <c r="BA219" s="278"/>
      <c r="BB219" s="278"/>
      <c r="BC219" s="278"/>
      <c r="BD219" s="278"/>
      <c r="BE219" s="278"/>
      <c r="BF219" s="278"/>
      <c r="BG219" s="278"/>
      <c r="BH219" s="278"/>
      <c r="BI219" s="278"/>
      <c r="BJ219" s="278"/>
      <c r="BK219" s="278"/>
      <c r="BL219" s="278"/>
      <c r="BM219" s="278"/>
      <c r="BN219" s="278"/>
      <c r="BO219" s="278"/>
      <c r="BP219" s="278"/>
      <c r="BQ219" s="278"/>
      <c r="BR219" s="278"/>
      <c r="BS219" s="278"/>
      <c r="BT219" s="278"/>
      <c r="BU219" s="278"/>
      <c r="BV219" s="278"/>
      <c r="BW219" s="278"/>
      <c r="BX219" s="278"/>
      <c r="BY219" s="278"/>
      <c r="BZ219" s="278"/>
      <c r="CA219" s="278"/>
      <c r="CB219" s="278"/>
      <c r="CC219" s="278"/>
      <c r="CD219" s="278"/>
      <c r="CE219" s="278"/>
      <c r="CF219" s="278"/>
      <c r="CG219" s="278"/>
      <c r="CH219" s="278"/>
      <c r="CI219" s="278"/>
      <c r="CJ219" s="278"/>
      <c r="CK219" s="278"/>
      <c r="CL219" s="278"/>
      <c r="CM219" s="278"/>
      <c r="CN219" s="278"/>
      <c r="CO219" s="278"/>
      <c r="CP219" s="278"/>
      <c r="CQ219" s="278"/>
      <c r="CR219" s="278"/>
      <c r="CS219" s="278"/>
      <c r="CT219" s="278"/>
      <c r="CU219" s="278"/>
      <c r="CV219" s="278"/>
      <c r="CW219" s="278"/>
      <c r="CX219" s="278"/>
      <c r="CY219" s="278"/>
      <c r="CZ219" s="278"/>
      <c r="DA219" s="278"/>
      <c r="DB219" s="278"/>
      <c r="DC219" s="278"/>
      <c r="DD219" s="278"/>
      <c r="DE219" s="278"/>
      <c r="DF219" s="278"/>
      <c r="DG219" s="278"/>
      <c r="DH219" s="278"/>
      <c r="DI219" s="278"/>
      <c r="DJ219" s="278"/>
      <c r="DK219" s="278"/>
      <c r="DL219" s="278"/>
      <c r="DM219" s="278"/>
      <c r="DN219" s="278"/>
      <c r="DO219" s="278"/>
      <c r="DP219" s="278"/>
      <c r="DQ219" s="278"/>
      <c r="DR219" s="278"/>
      <c r="DS219" s="278"/>
      <c r="DT219" s="278"/>
      <c r="DU219" s="278"/>
      <c r="DV219" s="278"/>
      <c r="DW219" s="278"/>
      <c r="DX219" s="278"/>
      <c r="DY219" s="278"/>
      <c r="DZ219" s="278"/>
      <c r="EA219" s="278"/>
      <c r="EB219" s="278"/>
      <c r="EC219" s="278"/>
      <c r="ED219" s="278"/>
      <c r="EE219" s="278"/>
      <c r="EF219" s="278"/>
      <c r="EG219" s="278"/>
      <c r="EH219" s="278"/>
      <c r="EI219" s="278"/>
      <c r="EJ219" s="278"/>
      <c r="EK219" s="278"/>
      <c r="EL219" s="278"/>
      <c r="EM219" s="278"/>
      <c r="EN219" s="278"/>
      <c r="EO219" s="278"/>
      <c r="EP219" s="278"/>
      <c r="EQ219" s="278"/>
      <c r="ER219" s="278"/>
      <c r="ES219" s="278"/>
      <c r="ET219" s="278"/>
      <c r="EU219" s="278"/>
      <c r="EV219" s="278"/>
      <c r="EW219" s="278"/>
      <c r="EX219" s="278"/>
      <c r="EY219" s="278"/>
      <c r="EZ219" s="278"/>
      <c r="FA219" s="278"/>
      <c r="FB219" s="278"/>
      <c r="FC219" s="278"/>
      <c r="FD219" s="278"/>
      <c r="FE219" s="278"/>
      <c r="FF219" s="278"/>
      <c r="FG219" s="278"/>
      <c r="FH219" s="278"/>
      <c r="FI219" s="278"/>
      <c r="FJ219" s="278"/>
      <c r="FK219" s="278"/>
      <c r="FL219" s="278"/>
      <c r="FM219" s="278"/>
      <c r="FN219" s="278"/>
      <c r="FO219" s="278"/>
      <c r="FP219" s="278"/>
      <c r="FQ219" s="278"/>
      <c r="FR219" s="278"/>
      <c r="FS219" s="278"/>
      <c r="FT219" s="278"/>
      <c r="FU219" s="278"/>
      <c r="FV219" s="278"/>
      <c r="FW219" s="278"/>
      <c r="FX219" s="278"/>
      <c r="FY219" s="278"/>
      <c r="FZ219" s="278"/>
      <c r="GA219" s="278"/>
      <c r="GB219" s="278"/>
      <c r="GC219" s="278"/>
      <c r="GD219" s="278"/>
      <c r="GE219" s="278"/>
      <c r="GF219" s="278"/>
      <c r="GG219" s="278"/>
      <c r="GH219" s="278"/>
      <c r="GI219" s="278"/>
      <c r="GJ219" s="278"/>
      <c r="GK219" s="278"/>
      <c r="GL219" s="278"/>
      <c r="GM219" s="278"/>
      <c r="GN219" s="278"/>
      <c r="GO219" s="278"/>
      <c r="GP219" s="278"/>
      <c r="GQ219" s="278"/>
      <c r="GR219" s="278"/>
      <c r="GS219" s="278"/>
      <c r="GT219" s="278"/>
      <c r="GU219" s="278"/>
      <c r="GV219" s="278"/>
      <c r="GW219" s="278"/>
      <c r="GX219" s="278"/>
      <c r="GY219" s="278"/>
      <c r="GZ219" s="278"/>
      <c r="HA219" s="278"/>
      <c r="HB219" s="278"/>
      <c r="HC219" s="278"/>
      <c r="HD219" s="278"/>
      <c r="HE219" s="278"/>
      <c r="HF219" s="278"/>
      <c r="HG219" s="278"/>
      <c r="HH219" s="278"/>
      <c r="HI219" s="278"/>
      <c r="HJ219" s="278"/>
      <c r="HK219" s="278"/>
      <c r="HL219" s="278"/>
      <c r="HM219" s="278"/>
      <c r="HN219" s="278"/>
      <c r="HO219" s="278"/>
      <c r="HP219" s="278"/>
      <c r="HQ219" s="278"/>
      <c r="HR219" s="278"/>
      <c r="HS219" s="278"/>
      <c r="HT219" s="278"/>
      <c r="HU219" s="278"/>
      <c r="HV219" s="278"/>
      <c r="HW219" s="278"/>
      <c r="HX219" s="278"/>
      <c r="HY219" s="278"/>
      <c r="HZ219" s="278"/>
      <c r="IA219" s="278"/>
      <c r="IB219" s="278"/>
      <c r="IC219" s="278"/>
      <c r="ID219" s="278"/>
      <c r="IE219" s="278"/>
      <c r="IF219" s="278"/>
      <c r="IG219" s="278"/>
      <c r="IH219" s="278"/>
      <c r="II219" s="278"/>
      <c r="IJ219" s="278"/>
      <c r="IK219" s="278"/>
      <c r="IL219" s="278"/>
      <c r="IM219" s="278"/>
      <c r="IN219" s="278"/>
      <c r="IO219" s="278"/>
      <c r="IP219" s="278"/>
      <c r="IQ219" s="278"/>
      <c r="IR219" s="278"/>
      <c r="IS219" s="278"/>
      <c r="IT219" s="278"/>
      <c r="IU219" s="278"/>
      <c r="IV219" s="278"/>
    </row>
    <row r="220" spans="10:256" x14ac:dyDescent="0.25">
      <c r="J220" s="278"/>
      <c r="K220" s="278"/>
      <c r="L220" s="278"/>
      <c r="M220" s="278"/>
      <c r="N220" s="278"/>
      <c r="O220" s="278"/>
      <c r="P220" s="278"/>
      <c r="Q220" s="278"/>
      <c r="R220" s="278"/>
      <c r="S220" s="278"/>
      <c r="T220" s="278"/>
      <c r="U220" s="278"/>
      <c r="V220" s="278"/>
      <c r="W220" s="278"/>
      <c r="X220" s="278"/>
      <c r="Y220" s="278"/>
      <c r="Z220" s="278"/>
      <c r="AA220" s="278"/>
      <c r="AB220" s="278"/>
      <c r="AC220" s="278"/>
      <c r="AD220" s="278"/>
      <c r="AE220" s="278"/>
      <c r="AF220" s="278"/>
      <c r="AG220" s="278"/>
      <c r="AH220" s="278"/>
      <c r="AI220" s="278"/>
      <c r="AJ220" s="278"/>
      <c r="AK220" s="278"/>
      <c r="AL220" s="278"/>
      <c r="AM220" s="278"/>
      <c r="AN220" s="278"/>
      <c r="AO220" s="278"/>
      <c r="AP220" s="278"/>
      <c r="AQ220" s="278"/>
      <c r="AR220" s="278"/>
      <c r="AS220" s="278"/>
      <c r="AT220" s="278"/>
      <c r="AU220" s="278"/>
      <c r="AV220" s="278"/>
      <c r="AW220" s="278"/>
      <c r="AX220" s="278"/>
      <c r="AY220" s="278"/>
      <c r="AZ220" s="278"/>
      <c r="BA220" s="278"/>
      <c r="BB220" s="278"/>
      <c r="BC220" s="278"/>
      <c r="BD220" s="278"/>
      <c r="BE220" s="278"/>
      <c r="BF220" s="278"/>
      <c r="BG220" s="278"/>
      <c r="BH220" s="278"/>
      <c r="BI220" s="278"/>
      <c r="BJ220" s="278"/>
      <c r="BK220" s="278"/>
      <c r="BL220" s="278"/>
      <c r="BM220" s="278"/>
      <c r="BN220" s="278"/>
      <c r="BO220" s="278"/>
      <c r="BP220" s="278"/>
      <c r="BQ220" s="278"/>
      <c r="BR220" s="278"/>
      <c r="BS220" s="278"/>
      <c r="BT220" s="278"/>
      <c r="BU220" s="278"/>
      <c r="BV220" s="278"/>
      <c r="BW220" s="278"/>
      <c r="BX220" s="278"/>
      <c r="BY220" s="278"/>
      <c r="BZ220" s="278"/>
      <c r="CA220" s="278"/>
      <c r="CB220" s="278"/>
      <c r="CC220" s="278"/>
      <c r="CD220" s="278"/>
      <c r="CE220" s="278"/>
      <c r="CF220" s="278"/>
      <c r="CG220" s="278"/>
      <c r="CH220" s="278"/>
      <c r="CI220" s="278"/>
      <c r="CJ220" s="278"/>
      <c r="CK220" s="278"/>
      <c r="CL220" s="278"/>
      <c r="CM220" s="278"/>
      <c r="CN220" s="278"/>
      <c r="CO220" s="278"/>
      <c r="CP220" s="278"/>
      <c r="CQ220" s="278"/>
      <c r="CR220" s="278"/>
      <c r="CS220" s="278"/>
      <c r="CT220" s="278"/>
      <c r="CU220" s="278"/>
      <c r="CV220" s="278"/>
      <c r="CW220" s="278"/>
      <c r="CX220" s="278"/>
      <c r="CY220" s="278"/>
      <c r="CZ220" s="278"/>
      <c r="DA220" s="278"/>
      <c r="DB220" s="278"/>
      <c r="DC220" s="278"/>
      <c r="DD220" s="278"/>
      <c r="DE220" s="278"/>
      <c r="DF220" s="278"/>
      <c r="DG220" s="278"/>
      <c r="DH220" s="278"/>
      <c r="DI220" s="278"/>
      <c r="DJ220" s="278"/>
      <c r="DK220" s="278"/>
      <c r="DL220" s="278"/>
      <c r="DM220" s="278"/>
      <c r="DN220" s="278"/>
      <c r="DO220" s="278"/>
      <c r="DP220" s="278"/>
      <c r="DQ220" s="278"/>
      <c r="DR220" s="278"/>
      <c r="DS220" s="278"/>
      <c r="DT220" s="278"/>
      <c r="DU220" s="278"/>
      <c r="DV220" s="278"/>
      <c r="DW220" s="278"/>
      <c r="DX220" s="278"/>
      <c r="DY220" s="278"/>
      <c r="DZ220" s="278"/>
      <c r="EA220" s="278"/>
      <c r="EB220" s="278"/>
      <c r="EC220" s="278"/>
      <c r="ED220" s="278"/>
      <c r="EE220" s="278"/>
      <c r="EF220" s="278"/>
      <c r="EG220" s="278"/>
      <c r="EH220" s="278"/>
      <c r="EI220" s="278"/>
      <c r="EJ220" s="278"/>
      <c r="EK220" s="278"/>
      <c r="EL220" s="278"/>
      <c r="EM220" s="278"/>
      <c r="EN220" s="278"/>
      <c r="EO220" s="278"/>
      <c r="EP220" s="278"/>
      <c r="EQ220" s="278"/>
      <c r="ER220" s="278"/>
      <c r="ES220" s="278"/>
      <c r="ET220" s="278"/>
      <c r="EU220" s="278"/>
      <c r="EV220" s="278"/>
      <c r="EW220" s="278"/>
      <c r="EX220" s="278"/>
      <c r="EY220" s="278"/>
      <c r="EZ220" s="278"/>
      <c r="FA220" s="278"/>
      <c r="FB220" s="278"/>
      <c r="FC220" s="278"/>
      <c r="FD220" s="278"/>
      <c r="FE220" s="278"/>
      <c r="FF220" s="278"/>
      <c r="FG220" s="278"/>
      <c r="FH220" s="278"/>
      <c r="FI220" s="278"/>
      <c r="FJ220" s="278"/>
      <c r="FK220" s="278"/>
      <c r="FL220" s="278"/>
      <c r="FM220" s="278"/>
      <c r="FN220" s="278"/>
      <c r="FO220" s="278"/>
      <c r="FP220" s="278"/>
      <c r="FQ220" s="278"/>
      <c r="FR220" s="278"/>
      <c r="FS220" s="278"/>
      <c r="FT220" s="278"/>
      <c r="FU220" s="278"/>
      <c r="FV220" s="278"/>
      <c r="FW220" s="278"/>
      <c r="FX220" s="278"/>
      <c r="FY220" s="278"/>
      <c r="FZ220" s="278"/>
      <c r="GA220" s="278"/>
      <c r="GB220" s="278"/>
      <c r="GC220" s="278"/>
      <c r="GD220" s="278"/>
      <c r="GE220" s="278"/>
      <c r="GF220" s="278"/>
      <c r="GG220" s="278"/>
      <c r="GH220" s="278"/>
      <c r="GI220" s="278"/>
      <c r="GJ220" s="278"/>
      <c r="GK220" s="278"/>
      <c r="GL220" s="278"/>
      <c r="GM220" s="278"/>
      <c r="GN220" s="278"/>
      <c r="GO220" s="278"/>
      <c r="GP220" s="278"/>
      <c r="GQ220" s="278"/>
      <c r="GR220" s="278"/>
      <c r="GS220" s="278"/>
      <c r="GT220" s="278"/>
      <c r="GU220" s="278"/>
      <c r="GV220" s="278"/>
      <c r="GW220" s="278"/>
      <c r="GX220" s="278"/>
      <c r="GY220" s="278"/>
      <c r="GZ220" s="278"/>
      <c r="HA220" s="278"/>
      <c r="HB220" s="278"/>
      <c r="HC220" s="278"/>
      <c r="HD220" s="278"/>
      <c r="HE220" s="278"/>
      <c r="HF220" s="278"/>
      <c r="HG220" s="278"/>
      <c r="HH220" s="278"/>
      <c r="HI220" s="278"/>
      <c r="HJ220" s="278"/>
      <c r="HK220" s="278"/>
      <c r="HL220" s="278"/>
      <c r="HM220" s="278"/>
      <c r="HN220" s="278"/>
      <c r="HO220" s="278"/>
      <c r="HP220" s="278"/>
      <c r="HQ220" s="278"/>
      <c r="HR220" s="278"/>
      <c r="HS220" s="278"/>
      <c r="HT220" s="278"/>
      <c r="HU220" s="278"/>
      <c r="HV220" s="278"/>
      <c r="HW220" s="278"/>
      <c r="HX220" s="278"/>
      <c r="HY220" s="278"/>
      <c r="HZ220" s="278"/>
      <c r="IA220" s="278"/>
      <c r="IB220" s="278"/>
      <c r="IC220" s="278"/>
      <c r="ID220" s="278"/>
      <c r="IE220" s="278"/>
      <c r="IF220" s="278"/>
      <c r="IG220" s="278"/>
      <c r="IH220" s="278"/>
      <c r="II220" s="278"/>
      <c r="IJ220" s="278"/>
      <c r="IK220" s="278"/>
      <c r="IL220" s="278"/>
      <c r="IM220" s="278"/>
      <c r="IN220" s="278"/>
      <c r="IO220" s="278"/>
      <c r="IP220" s="278"/>
      <c r="IQ220" s="278"/>
      <c r="IR220" s="278"/>
      <c r="IS220" s="278"/>
      <c r="IT220" s="278"/>
      <c r="IU220" s="278"/>
      <c r="IV220" s="278"/>
    </row>
    <row r="221" spans="10:256" x14ac:dyDescent="0.25">
      <c r="J221" s="278"/>
      <c r="K221" s="278"/>
      <c r="L221" s="278"/>
      <c r="M221" s="278"/>
      <c r="N221" s="278"/>
      <c r="O221" s="278"/>
      <c r="P221" s="278"/>
      <c r="Q221" s="278"/>
      <c r="R221" s="278"/>
      <c r="S221" s="278"/>
      <c r="T221" s="278"/>
      <c r="U221" s="278"/>
      <c r="V221" s="278"/>
      <c r="W221" s="278"/>
      <c r="X221" s="278"/>
      <c r="Y221" s="278"/>
      <c r="Z221" s="278"/>
      <c r="AA221" s="278"/>
      <c r="AB221" s="278"/>
      <c r="AC221" s="278"/>
      <c r="AD221" s="278"/>
      <c r="AE221" s="278"/>
      <c r="AF221" s="278"/>
      <c r="AG221" s="278"/>
      <c r="AH221" s="278"/>
      <c r="AI221" s="278"/>
      <c r="AJ221" s="278"/>
      <c r="AK221" s="278"/>
      <c r="AL221" s="278"/>
      <c r="AM221" s="278"/>
      <c r="AN221" s="278"/>
      <c r="AO221" s="278"/>
      <c r="AP221" s="278"/>
      <c r="AQ221" s="278"/>
      <c r="AR221" s="278"/>
      <c r="AS221" s="278"/>
      <c r="AT221" s="278"/>
      <c r="AU221" s="278"/>
      <c r="AV221" s="278"/>
      <c r="AW221" s="278"/>
      <c r="AX221" s="278"/>
      <c r="AY221" s="278"/>
      <c r="AZ221" s="278"/>
      <c r="BA221" s="278"/>
      <c r="BB221" s="278"/>
      <c r="BC221" s="278"/>
      <c r="BD221" s="278"/>
      <c r="BE221" s="278"/>
      <c r="BF221" s="278"/>
      <c r="BG221" s="278"/>
      <c r="BH221" s="278"/>
      <c r="BI221" s="278"/>
      <c r="BJ221" s="278"/>
      <c r="BK221" s="278"/>
      <c r="BL221" s="278"/>
      <c r="BM221" s="278"/>
      <c r="BN221" s="278"/>
      <c r="BO221" s="278"/>
      <c r="BP221" s="278"/>
      <c r="BQ221" s="278"/>
      <c r="BR221" s="278"/>
      <c r="BS221" s="278"/>
      <c r="BT221" s="278"/>
      <c r="BU221" s="278"/>
      <c r="BV221" s="278"/>
      <c r="BW221" s="278"/>
      <c r="BX221" s="278"/>
      <c r="BY221" s="278"/>
      <c r="BZ221" s="278"/>
      <c r="CA221" s="278"/>
      <c r="CB221" s="278"/>
      <c r="CC221" s="278"/>
      <c r="CD221" s="278"/>
      <c r="CE221" s="278"/>
      <c r="CF221" s="278"/>
      <c r="CG221" s="278"/>
      <c r="CH221" s="278"/>
      <c r="CI221" s="278"/>
      <c r="CJ221" s="278"/>
      <c r="CK221" s="278"/>
      <c r="CL221" s="278"/>
      <c r="CM221" s="278"/>
      <c r="CN221" s="278"/>
      <c r="CO221" s="278"/>
      <c r="CP221" s="278"/>
      <c r="CQ221" s="278"/>
      <c r="CR221" s="278"/>
      <c r="CS221" s="278"/>
      <c r="CT221" s="278"/>
      <c r="CU221" s="278"/>
      <c r="CV221" s="278"/>
      <c r="CW221" s="278"/>
      <c r="CX221" s="278"/>
      <c r="CY221" s="278"/>
      <c r="CZ221" s="278"/>
      <c r="DA221" s="278"/>
      <c r="DB221" s="278"/>
      <c r="DC221" s="278"/>
      <c r="DD221" s="278"/>
      <c r="DE221" s="278"/>
      <c r="DF221" s="278"/>
      <c r="DG221" s="278"/>
      <c r="DH221" s="278"/>
      <c r="DI221" s="278"/>
      <c r="DJ221" s="278"/>
      <c r="DK221" s="278"/>
      <c r="DL221" s="278"/>
      <c r="DM221" s="278"/>
      <c r="DN221" s="278"/>
      <c r="DO221" s="278"/>
      <c r="DP221" s="278"/>
      <c r="DQ221" s="278"/>
      <c r="DR221" s="278"/>
      <c r="DS221" s="278"/>
      <c r="DT221" s="278"/>
      <c r="DU221" s="278"/>
      <c r="DV221" s="278"/>
      <c r="DW221" s="278"/>
      <c r="DX221" s="278"/>
      <c r="DY221" s="278"/>
      <c r="DZ221" s="278"/>
      <c r="EA221" s="278"/>
      <c r="EB221" s="278"/>
      <c r="EC221" s="278"/>
      <c r="ED221" s="278"/>
      <c r="EE221" s="278"/>
      <c r="EF221" s="278"/>
      <c r="EG221" s="278"/>
      <c r="EH221" s="278"/>
      <c r="EI221" s="278"/>
      <c r="EJ221" s="278"/>
      <c r="EK221" s="278"/>
      <c r="EL221" s="278"/>
      <c r="EM221" s="278"/>
      <c r="EN221" s="278"/>
      <c r="EO221" s="278"/>
      <c r="EP221" s="278"/>
      <c r="EQ221" s="278"/>
      <c r="ER221" s="278"/>
      <c r="ES221" s="278"/>
      <c r="ET221" s="278"/>
      <c r="EU221" s="278"/>
      <c r="EV221" s="278"/>
      <c r="EW221" s="278"/>
      <c r="EX221" s="278"/>
      <c r="EY221" s="278"/>
      <c r="EZ221" s="278"/>
      <c r="FA221" s="278"/>
      <c r="FB221" s="278"/>
      <c r="FC221" s="278"/>
      <c r="FD221" s="278"/>
      <c r="FE221" s="278"/>
      <c r="FF221" s="278"/>
      <c r="FG221" s="278"/>
      <c r="FH221" s="278"/>
      <c r="FI221" s="278"/>
      <c r="FJ221" s="278"/>
      <c r="FK221" s="278"/>
      <c r="FL221" s="278"/>
      <c r="FM221" s="278"/>
      <c r="FN221" s="278"/>
      <c r="FO221" s="278"/>
      <c r="FP221" s="278"/>
      <c r="FQ221" s="278"/>
      <c r="FR221" s="278"/>
      <c r="FS221" s="278"/>
      <c r="FT221" s="278"/>
      <c r="FU221" s="278"/>
      <c r="FV221" s="278"/>
      <c r="FW221" s="278"/>
      <c r="FX221" s="278"/>
      <c r="FY221" s="278"/>
      <c r="FZ221" s="278"/>
      <c r="GA221" s="278"/>
      <c r="GB221" s="278"/>
      <c r="GC221" s="278"/>
      <c r="GD221" s="278"/>
      <c r="GE221" s="278"/>
      <c r="GF221" s="278"/>
      <c r="GG221" s="278"/>
      <c r="GH221" s="278"/>
      <c r="GI221" s="278"/>
      <c r="GJ221" s="278"/>
      <c r="GK221" s="278"/>
      <c r="GL221" s="278"/>
      <c r="GM221" s="278"/>
      <c r="GN221" s="278"/>
      <c r="GO221" s="278"/>
      <c r="GP221" s="278"/>
      <c r="GQ221" s="278"/>
      <c r="GR221" s="278"/>
      <c r="GS221" s="278"/>
      <c r="GT221" s="278"/>
      <c r="GU221" s="278"/>
      <c r="GV221" s="278"/>
      <c r="GW221" s="278"/>
      <c r="GX221" s="278"/>
      <c r="GY221" s="278"/>
      <c r="GZ221" s="278"/>
      <c r="HA221" s="278"/>
      <c r="HB221" s="278"/>
      <c r="HC221" s="278"/>
      <c r="HD221" s="278"/>
      <c r="HE221" s="278"/>
      <c r="HF221" s="278"/>
      <c r="HG221" s="278"/>
      <c r="HH221" s="278"/>
      <c r="HI221" s="278"/>
      <c r="HJ221" s="278"/>
      <c r="HK221" s="278"/>
      <c r="HL221" s="278"/>
      <c r="HM221" s="278"/>
      <c r="HN221" s="278"/>
      <c r="HO221" s="278"/>
      <c r="HP221" s="278"/>
      <c r="HQ221" s="278"/>
      <c r="HR221" s="278"/>
      <c r="HS221" s="278"/>
      <c r="HT221" s="278"/>
      <c r="HU221" s="278"/>
      <c r="HV221" s="278"/>
      <c r="HW221" s="278"/>
      <c r="HX221" s="278"/>
      <c r="HY221" s="278"/>
      <c r="HZ221" s="278"/>
      <c r="IA221" s="278"/>
      <c r="IB221" s="278"/>
      <c r="IC221" s="278"/>
      <c r="ID221" s="278"/>
      <c r="IE221" s="278"/>
      <c r="IF221" s="278"/>
      <c r="IG221" s="278"/>
      <c r="IH221" s="278"/>
      <c r="II221" s="278"/>
      <c r="IJ221" s="278"/>
      <c r="IK221" s="278"/>
      <c r="IL221" s="278"/>
      <c r="IM221" s="278"/>
      <c r="IN221" s="278"/>
      <c r="IO221" s="278"/>
      <c r="IP221" s="278"/>
      <c r="IQ221" s="278"/>
      <c r="IR221" s="278"/>
      <c r="IS221" s="278"/>
      <c r="IT221" s="278"/>
      <c r="IU221" s="278"/>
      <c r="IV221" s="278"/>
    </row>
    <row r="222" spans="10:256" x14ac:dyDescent="0.25">
      <c r="J222" s="278"/>
      <c r="K222" s="278"/>
      <c r="L222" s="278"/>
      <c r="M222" s="278"/>
      <c r="N222" s="278"/>
      <c r="O222" s="278"/>
      <c r="P222" s="278"/>
      <c r="Q222" s="278"/>
      <c r="R222" s="278"/>
      <c r="S222" s="278"/>
      <c r="T222" s="278"/>
      <c r="U222" s="278"/>
      <c r="V222" s="278"/>
      <c r="W222" s="278"/>
      <c r="X222" s="278"/>
      <c r="Y222" s="278"/>
      <c r="Z222" s="278"/>
      <c r="AA222" s="278"/>
      <c r="AB222" s="278"/>
      <c r="AC222" s="278"/>
      <c r="AD222" s="278"/>
      <c r="AE222" s="278"/>
      <c r="AF222" s="278"/>
      <c r="AG222" s="278"/>
      <c r="AH222" s="278"/>
      <c r="AI222" s="278"/>
      <c r="AJ222" s="278"/>
      <c r="AK222" s="278"/>
      <c r="AL222" s="278"/>
      <c r="AM222" s="278"/>
      <c r="AN222" s="278"/>
      <c r="AO222" s="278"/>
      <c r="AP222" s="278"/>
      <c r="AQ222" s="278"/>
      <c r="AR222" s="278"/>
      <c r="AS222" s="278"/>
      <c r="AT222" s="278"/>
      <c r="AU222" s="278"/>
      <c r="AV222" s="278"/>
      <c r="AW222" s="278"/>
      <c r="AX222" s="278"/>
      <c r="AY222" s="278"/>
      <c r="AZ222" s="278"/>
      <c r="BA222" s="278"/>
      <c r="BB222" s="278"/>
      <c r="BC222" s="278"/>
      <c r="BD222" s="278"/>
      <c r="BE222" s="278"/>
      <c r="BF222" s="278"/>
      <c r="BG222" s="278"/>
      <c r="BH222" s="278"/>
      <c r="BI222" s="278"/>
      <c r="BJ222" s="278"/>
      <c r="BK222" s="278"/>
      <c r="BL222" s="278"/>
      <c r="BM222" s="278"/>
      <c r="BN222" s="278"/>
      <c r="BO222" s="278"/>
      <c r="BP222" s="278"/>
      <c r="BQ222" s="278"/>
      <c r="BR222" s="278"/>
      <c r="BS222" s="278"/>
      <c r="BT222" s="278"/>
      <c r="BU222" s="278"/>
      <c r="BV222" s="278"/>
      <c r="BW222" s="278"/>
      <c r="BX222" s="278"/>
      <c r="BY222" s="278"/>
      <c r="BZ222" s="278"/>
      <c r="CA222" s="278"/>
      <c r="CB222" s="278"/>
      <c r="CC222" s="278"/>
      <c r="CD222" s="278"/>
      <c r="CE222" s="278"/>
      <c r="CF222" s="278"/>
      <c r="CG222" s="278"/>
      <c r="CH222" s="278"/>
      <c r="CI222" s="278"/>
      <c r="CJ222" s="278"/>
      <c r="CK222" s="278"/>
      <c r="CL222" s="278"/>
      <c r="CM222" s="278"/>
      <c r="CN222" s="278"/>
      <c r="CO222" s="278"/>
      <c r="CP222" s="278"/>
      <c r="CQ222" s="278"/>
      <c r="CR222" s="278"/>
      <c r="CS222" s="278"/>
      <c r="CT222" s="278"/>
      <c r="CU222" s="278"/>
      <c r="CV222" s="278"/>
      <c r="CW222" s="278"/>
      <c r="CX222" s="278"/>
      <c r="CY222" s="278"/>
      <c r="CZ222" s="278"/>
      <c r="DA222" s="278"/>
      <c r="DB222" s="278"/>
      <c r="DC222" s="278"/>
      <c r="DD222" s="278"/>
      <c r="DE222" s="278"/>
      <c r="DF222" s="278"/>
      <c r="DG222" s="278"/>
      <c r="DH222" s="278"/>
      <c r="DI222" s="278"/>
      <c r="DJ222" s="278"/>
      <c r="DK222" s="278"/>
      <c r="DL222" s="278"/>
      <c r="DM222" s="278"/>
      <c r="DN222" s="278"/>
      <c r="DO222" s="278"/>
      <c r="DP222" s="278"/>
      <c r="DQ222" s="278"/>
      <c r="DR222" s="278"/>
      <c r="DS222" s="278"/>
      <c r="DT222" s="278"/>
      <c r="DU222" s="278"/>
      <c r="DV222" s="278"/>
      <c r="DW222" s="278"/>
      <c r="DX222" s="278"/>
      <c r="DY222" s="278"/>
      <c r="DZ222" s="278"/>
      <c r="EA222" s="278"/>
      <c r="EB222" s="278"/>
      <c r="EC222" s="278"/>
      <c r="ED222" s="278"/>
      <c r="EE222" s="278"/>
      <c r="EF222" s="278"/>
      <c r="EG222" s="278"/>
      <c r="EH222" s="278"/>
      <c r="EI222" s="278"/>
      <c r="EJ222" s="278"/>
      <c r="EK222" s="278"/>
      <c r="EL222" s="278"/>
      <c r="EM222" s="278"/>
      <c r="EN222" s="278"/>
      <c r="EO222" s="278"/>
      <c r="EP222" s="278"/>
      <c r="EQ222" s="278"/>
      <c r="ER222" s="278"/>
      <c r="ES222" s="278"/>
      <c r="ET222" s="278"/>
      <c r="EU222" s="278"/>
      <c r="EV222" s="278"/>
      <c r="EW222" s="278"/>
      <c r="EX222" s="278"/>
      <c r="EY222" s="278"/>
      <c r="EZ222" s="278"/>
      <c r="FA222" s="278"/>
      <c r="FB222" s="278"/>
      <c r="FC222" s="278"/>
      <c r="FD222" s="278"/>
      <c r="FE222" s="278"/>
      <c r="FF222" s="278"/>
      <c r="FG222" s="278"/>
      <c r="FH222" s="278"/>
      <c r="FI222" s="278"/>
      <c r="FJ222" s="278"/>
      <c r="FK222" s="278"/>
      <c r="FL222" s="278"/>
      <c r="FM222" s="278"/>
      <c r="FN222" s="278"/>
      <c r="FO222" s="278"/>
      <c r="FP222" s="278"/>
      <c r="FQ222" s="278"/>
      <c r="FR222" s="278"/>
      <c r="FS222" s="278"/>
      <c r="FT222" s="278"/>
      <c r="FU222" s="278"/>
      <c r="FV222" s="278"/>
      <c r="FW222" s="278"/>
      <c r="FX222" s="278"/>
      <c r="FY222" s="278"/>
      <c r="FZ222" s="278"/>
      <c r="GA222" s="278"/>
      <c r="GB222" s="278"/>
      <c r="GC222" s="278"/>
      <c r="GD222" s="278"/>
      <c r="GE222" s="278"/>
      <c r="GF222" s="278"/>
      <c r="GG222" s="278"/>
      <c r="GH222" s="278"/>
      <c r="GI222" s="278"/>
      <c r="GJ222" s="278"/>
      <c r="GK222" s="278"/>
      <c r="GL222" s="278"/>
      <c r="GM222" s="278"/>
      <c r="GN222" s="278"/>
      <c r="GO222" s="278"/>
      <c r="GP222" s="278"/>
      <c r="GQ222" s="278"/>
      <c r="GR222" s="278"/>
      <c r="GS222" s="278"/>
      <c r="GT222" s="278"/>
      <c r="GU222" s="278"/>
      <c r="GV222" s="278"/>
      <c r="GW222" s="278"/>
      <c r="GX222" s="278"/>
      <c r="GY222" s="278"/>
      <c r="GZ222" s="278"/>
      <c r="HA222" s="278"/>
      <c r="HB222" s="278"/>
      <c r="HC222" s="278"/>
      <c r="HD222" s="278"/>
      <c r="HE222" s="278"/>
      <c r="HF222" s="278"/>
      <c r="HG222" s="278"/>
      <c r="HH222" s="278"/>
      <c r="HI222" s="278"/>
      <c r="HJ222" s="278"/>
      <c r="HK222" s="278"/>
      <c r="HL222" s="278"/>
      <c r="HM222" s="278"/>
      <c r="HN222" s="278"/>
      <c r="HO222" s="278"/>
      <c r="HP222" s="278"/>
      <c r="HQ222" s="278"/>
      <c r="HR222" s="278"/>
      <c r="HS222" s="278"/>
      <c r="HT222" s="278"/>
      <c r="HU222" s="278"/>
      <c r="HV222" s="278"/>
      <c r="HW222" s="278"/>
      <c r="HX222" s="278"/>
      <c r="HY222" s="278"/>
      <c r="HZ222" s="278"/>
      <c r="IA222" s="278"/>
      <c r="IB222" s="278"/>
      <c r="IC222" s="278"/>
      <c r="ID222" s="278"/>
      <c r="IE222" s="278"/>
      <c r="IF222" s="278"/>
      <c r="IG222" s="278"/>
      <c r="IH222" s="278"/>
      <c r="II222" s="278"/>
      <c r="IJ222" s="278"/>
      <c r="IK222" s="278"/>
      <c r="IL222" s="278"/>
      <c r="IM222" s="278"/>
      <c r="IN222" s="278"/>
      <c r="IO222" s="278"/>
      <c r="IP222" s="278"/>
      <c r="IQ222" s="278"/>
      <c r="IR222" s="278"/>
      <c r="IS222" s="278"/>
      <c r="IT222" s="278"/>
      <c r="IU222" s="278"/>
      <c r="IV222" s="278"/>
    </row>
    <row r="223" spans="10:256" x14ac:dyDescent="0.25">
      <c r="J223" s="278"/>
      <c r="K223" s="278"/>
      <c r="L223" s="278"/>
      <c r="M223" s="278"/>
      <c r="N223" s="278"/>
      <c r="O223" s="278"/>
      <c r="P223" s="278"/>
      <c r="Q223" s="278"/>
      <c r="R223" s="278"/>
      <c r="S223" s="278"/>
      <c r="T223" s="278"/>
      <c r="U223" s="278"/>
      <c r="V223" s="278"/>
      <c r="W223" s="278"/>
      <c r="X223" s="278"/>
      <c r="Y223" s="278"/>
      <c r="Z223" s="278"/>
      <c r="AA223" s="278"/>
      <c r="AB223" s="278"/>
      <c r="AC223" s="278"/>
      <c r="AD223" s="278"/>
      <c r="AE223" s="278"/>
      <c r="AF223" s="278"/>
      <c r="AG223" s="278"/>
      <c r="AH223" s="278"/>
      <c r="AI223" s="278"/>
      <c r="AJ223" s="278"/>
      <c r="AK223" s="278"/>
      <c r="AL223" s="278"/>
      <c r="AM223" s="278"/>
      <c r="AN223" s="278"/>
      <c r="AO223" s="278"/>
      <c r="AP223" s="278"/>
      <c r="AQ223" s="278"/>
      <c r="AR223" s="278"/>
      <c r="AS223" s="278"/>
      <c r="AT223" s="278"/>
      <c r="AU223" s="278"/>
      <c r="AV223" s="278"/>
      <c r="AW223" s="278"/>
      <c r="AX223" s="278"/>
      <c r="AY223" s="278"/>
      <c r="AZ223" s="278"/>
      <c r="BA223" s="278"/>
      <c r="BB223" s="278"/>
      <c r="BC223" s="278"/>
      <c r="BD223" s="278"/>
      <c r="BE223" s="278"/>
      <c r="BF223" s="278"/>
      <c r="BG223" s="278"/>
      <c r="BH223" s="278"/>
      <c r="BI223" s="278"/>
      <c r="BJ223" s="278"/>
      <c r="BK223" s="278"/>
      <c r="BL223" s="278"/>
      <c r="BM223" s="278"/>
      <c r="BN223" s="278"/>
      <c r="BO223" s="278"/>
      <c r="BP223" s="278"/>
      <c r="BQ223" s="278"/>
      <c r="BR223" s="278"/>
      <c r="BS223" s="278"/>
      <c r="BT223" s="278"/>
      <c r="BU223" s="278"/>
      <c r="BV223" s="278"/>
      <c r="BW223" s="278"/>
      <c r="BX223" s="278"/>
      <c r="BY223" s="278"/>
      <c r="BZ223" s="278"/>
      <c r="CA223" s="278"/>
      <c r="CB223" s="278"/>
      <c r="CC223" s="278"/>
      <c r="CD223" s="278"/>
      <c r="CE223" s="278"/>
      <c r="CF223" s="278"/>
      <c r="CG223" s="278"/>
      <c r="CH223" s="278"/>
      <c r="CI223" s="278"/>
      <c r="CJ223" s="278"/>
      <c r="CK223" s="278"/>
      <c r="CL223" s="278"/>
      <c r="CM223" s="278"/>
      <c r="CN223" s="278"/>
      <c r="CO223" s="278"/>
      <c r="CP223" s="278"/>
      <c r="CQ223" s="278"/>
      <c r="CR223" s="278"/>
      <c r="CS223" s="278"/>
      <c r="CT223" s="278"/>
      <c r="CU223" s="278"/>
      <c r="CV223" s="278"/>
      <c r="CW223" s="278"/>
      <c r="CX223" s="278"/>
      <c r="CY223" s="278"/>
      <c r="CZ223" s="278"/>
      <c r="DA223" s="278"/>
      <c r="DB223" s="278"/>
      <c r="DC223" s="278"/>
      <c r="DD223" s="278"/>
      <c r="DE223" s="278"/>
      <c r="DF223" s="278"/>
      <c r="DG223" s="278"/>
      <c r="DH223" s="278"/>
      <c r="DI223" s="278"/>
      <c r="DJ223" s="278"/>
      <c r="DK223" s="278"/>
      <c r="DL223" s="278"/>
      <c r="DM223" s="278"/>
      <c r="DN223" s="278"/>
      <c r="DO223" s="278"/>
      <c r="DP223" s="278"/>
      <c r="DQ223" s="278"/>
      <c r="DR223" s="278"/>
      <c r="DS223" s="278"/>
      <c r="DT223" s="278"/>
      <c r="DU223" s="278"/>
      <c r="DV223" s="278"/>
      <c r="DW223" s="278"/>
      <c r="DX223" s="278"/>
      <c r="DY223" s="278"/>
      <c r="DZ223" s="278"/>
      <c r="EA223" s="278"/>
      <c r="EB223" s="278"/>
      <c r="EC223" s="278"/>
      <c r="ED223" s="278"/>
      <c r="EE223" s="278"/>
      <c r="EF223" s="278"/>
      <c r="EG223" s="278"/>
      <c r="EH223" s="278"/>
      <c r="EI223" s="278"/>
      <c r="EJ223" s="278"/>
      <c r="EK223" s="278"/>
      <c r="EL223" s="278"/>
      <c r="EM223" s="278"/>
      <c r="EN223" s="278"/>
      <c r="EO223" s="278"/>
      <c r="EP223" s="278"/>
      <c r="EQ223" s="278"/>
      <c r="ER223" s="278"/>
      <c r="ES223" s="278"/>
      <c r="ET223" s="278"/>
      <c r="EU223" s="278"/>
      <c r="EV223" s="278"/>
      <c r="EW223" s="278"/>
      <c r="EX223" s="278"/>
      <c r="EY223" s="278"/>
      <c r="EZ223" s="278"/>
      <c r="FA223" s="278"/>
      <c r="FB223" s="278"/>
      <c r="FC223" s="278"/>
      <c r="FD223" s="278"/>
      <c r="FE223" s="278"/>
      <c r="FF223" s="278"/>
      <c r="FG223" s="278"/>
      <c r="FH223" s="278"/>
      <c r="FI223" s="278"/>
      <c r="FJ223" s="278"/>
      <c r="FK223" s="278"/>
      <c r="FL223" s="278"/>
      <c r="FM223" s="278"/>
      <c r="FN223" s="278"/>
      <c r="FO223" s="278"/>
      <c r="FP223" s="278"/>
      <c r="FQ223" s="278"/>
      <c r="FR223" s="278"/>
      <c r="FS223" s="278"/>
      <c r="FT223" s="278"/>
      <c r="FU223" s="278"/>
      <c r="FV223" s="278"/>
      <c r="FW223" s="278"/>
      <c r="FX223" s="278"/>
      <c r="FY223" s="278"/>
      <c r="FZ223" s="278"/>
      <c r="GA223" s="278"/>
      <c r="GB223" s="278"/>
      <c r="GC223" s="278"/>
      <c r="GD223" s="278"/>
      <c r="GE223" s="278"/>
      <c r="GF223" s="278"/>
      <c r="GG223" s="278"/>
      <c r="GH223" s="278"/>
      <c r="GI223" s="278"/>
      <c r="GJ223" s="278"/>
      <c r="GK223" s="278"/>
      <c r="GL223" s="278"/>
      <c r="GM223" s="278"/>
      <c r="GN223" s="278"/>
      <c r="GO223" s="278"/>
      <c r="GP223" s="278"/>
      <c r="GQ223" s="278"/>
      <c r="GR223" s="278"/>
      <c r="GS223" s="278"/>
      <c r="GT223" s="278"/>
      <c r="GU223" s="278"/>
      <c r="GV223" s="278"/>
      <c r="GW223" s="278"/>
      <c r="GX223" s="278"/>
      <c r="GY223" s="278"/>
      <c r="GZ223" s="278"/>
      <c r="HA223" s="278"/>
      <c r="HB223" s="278"/>
      <c r="HC223" s="278"/>
      <c r="HD223" s="278"/>
      <c r="HE223" s="278"/>
      <c r="HF223" s="278"/>
      <c r="HG223" s="278"/>
      <c r="HH223" s="278"/>
      <c r="HI223" s="278"/>
      <c r="HJ223" s="278"/>
      <c r="HK223" s="278"/>
      <c r="HL223" s="278"/>
      <c r="HM223" s="278"/>
      <c r="HN223" s="278"/>
      <c r="HO223" s="278"/>
      <c r="HP223" s="278"/>
      <c r="HQ223" s="278"/>
      <c r="HR223" s="278"/>
      <c r="HS223" s="278"/>
      <c r="HT223" s="278"/>
      <c r="HU223" s="278"/>
      <c r="HV223" s="278"/>
      <c r="HW223" s="278"/>
      <c r="HX223" s="278"/>
      <c r="HY223" s="278"/>
      <c r="HZ223" s="278"/>
      <c r="IA223" s="278"/>
      <c r="IB223" s="278"/>
      <c r="IC223" s="278"/>
      <c r="ID223" s="278"/>
      <c r="IE223" s="278"/>
      <c r="IF223" s="278"/>
      <c r="IG223" s="278"/>
      <c r="IH223" s="278"/>
      <c r="II223" s="278"/>
      <c r="IJ223" s="278"/>
      <c r="IK223" s="278"/>
      <c r="IL223" s="278"/>
      <c r="IM223" s="278"/>
      <c r="IN223" s="278"/>
      <c r="IO223" s="278"/>
      <c r="IP223" s="278"/>
      <c r="IQ223" s="278"/>
      <c r="IR223" s="278"/>
      <c r="IS223" s="278"/>
      <c r="IT223" s="278"/>
      <c r="IU223" s="278"/>
      <c r="IV223" s="278"/>
    </row>
    <row r="224" spans="10:256" x14ac:dyDescent="0.25">
      <c r="J224" s="278"/>
      <c r="K224" s="278"/>
      <c r="L224" s="278"/>
      <c r="M224" s="278"/>
      <c r="N224" s="278"/>
      <c r="O224" s="278"/>
      <c r="P224" s="278"/>
      <c r="Q224" s="278"/>
      <c r="R224" s="278"/>
      <c r="S224" s="278"/>
      <c r="T224" s="278"/>
      <c r="U224" s="278"/>
      <c r="V224" s="278"/>
      <c r="W224" s="278"/>
      <c r="X224" s="278"/>
      <c r="Y224" s="278"/>
      <c r="Z224" s="278"/>
      <c r="AA224" s="278"/>
      <c r="AB224" s="278"/>
      <c r="AC224" s="278"/>
      <c r="AD224" s="278"/>
      <c r="AE224" s="278"/>
      <c r="AF224" s="278"/>
      <c r="AG224" s="278"/>
      <c r="AH224" s="278"/>
      <c r="AI224" s="278"/>
      <c r="AJ224" s="278"/>
      <c r="AK224" s="278"/>
      <c r="AL224" s="278"/>
      <c r="AM224" s="278"/>
      <c r="AN224" s="278"/>
      <c r="AO224" s="278"/>
      <c r="AP224" s="278"/>
      <c r="AQ224" s="278"/>
      <c r="AR224" s="278"/>
      <c r="AS224" s="278"/>
      <c r="AT224" s="278"/>
      <c r="AU224" s="278"/>
      <c r="AV224" s="278"/>
      <c r="AW224" s="278"/>
      <c r="AX224" s="278"/>
      <c r="AY224" s="278"/>
      <c r="AZ224" s="278"/>
      <c r="BA224" s="278"/>
      <c r="BB224" s="278"/>
      <c r="BC224" s="278"/>
      <c r="BD224" s="278"/>
      <c r="BE224" s="278"/>
      <c r="BF224" s="278"/>
      <c r="BG224" s="278"/>
      <c r="BH224" s="278"/>
      <c r="BI224" s="278"/>
      <c r="BJ224" s="278"/>
      <c r="BK224" s="278"/>
      <c r="BL224" s="278"/>
      <c r="BM224" s="278"/>
      <c r="BN224" s="278"/>
      <c r="BO224" s="278"/>
      <c r="BP224" s="278"/>
      <c r="BQ224" s="278"/>
      <c r="BR224" s="278"/>
      <c r="BS224" s="278"/>
      <c r="BT224" s="278"/>
      <c r="BU224" s="278"/>
      <c r="BV224" s="278"/>
      <c r="BW224" s="278"/>
      <c r="BX224" s="278"/>
      <c r="BY224" s="278"/>
      <c r="BZ224" s="278"/>
      <c r="CA224" s="278"/>
      <c r="CB224" s="278"/>
      <c r="CC224" s="278"/>
      <c r="CD224" s="278"/>
      <c r="CE224" s="278"/>
      <c r="CF224" s="278"/>
      <c r="CG224" s="278"/>
      <c r="CH224" s="278"/>
      <c r="CI224" s="278"/>
      <c r="CJ224" s="278"/>
      <c r="CK224" s="278"/>
      <c r="CL224" s="278"/>
      <c r="CM224" s="278"/>
      <c r="CN224" s="278"/>
      <c r="CO224" s="278"/>
      <c r="CP224" s="278"/>
      <c r="CQ224" s="278"/>
      <c r="CR224" s="278"/>
      <c r="CS224" s="278"/>
      <c r="CT224" s="278"/>
      <c r="CU224" s="278"/>
      <c r="CV224" s="278"/>
      <c r="CW224" s="278"/>
      <c r="CX224" s="278"/>
      <c r="CY224" s="278"/>
      <c r="CZ224" s="278"/>
      <c r="DA224" s="278"/>
      <c r="DB224" s="278"/>
      <c r="DC224" s="278"/>
      <c r="DD224" s="278"/>
      <c r="DE224" s="278"/>
      <c r="DF224" s="278"/>
      <c r="DG224" s="278"/>
      <c r="DH224" s="278"/>
      <c r="DI224" s="278"/>
      <c r="DJ224" s="278"/>
      <c r="DK224" s="278"/>
      <c r="DL224" s="278"/>
      <c r="DM224" s="278"/>
      <c r="DN224" s="278"/>
      <c r="DO224" s="278"/>
      <c r="DP224" s="278"/>
      <c r="DQ224" s="278"/>
      <c r="DR224" s="278"/>
      <c r="DS224" s="278"/>
      <c r="DT224" s="278"/>
      <c r="DU224" s="278"/>
      <c r="DV224" s="278"/>
      <c r="DW224" s="278"/>
      <c r="DX224" s="278"/>
      <c r="DY224" s="278"/>
      <c r="DZ224" s="278"/>
      <c r="EA224" s="278"/>
      <c r="EB224" s="278"/>
      <c r="EC224" s="278"/>
      <c r="ED224" s="278"/>
      <c r="EE224" s="278"/>
      <c r="EF224" s="278"/>
      <c r="EG224" s="278"/>
      <c r="EH224" s="278"/>
      <c r="EI224" s="278"/>
      <c r="EJ224" s="278"/>
      <c r="EK224" s="278"/>
      <c r="EL224" s="278"/>
      <c r="EM224" s="278"/>
      <c r="EN224" s="278"/>
      <c r="EO224" s="278"/>
      <c r="EP224" s="278"/>
      <c r="EQ224" s="278"/>
      <c r="ER224" s="278"/>
      <c r="ES224" s="278"/>
      <c r="ET224" s="278"/>
      <c r="EU224" s="278"/>
      <c r="EV224" s="278"/>
      <c r="EW224" s="278"/>
      <c r="EX224" s="278"/>
      <c r="EY224" s="278"/>
      <c r="EZ224" s="278"/>
      <c r="FA224" s="278"/>
      <c r="FB224" s="278"/>
      <c r="FC224" s="278"/>
      <c r="FD224" s="278"/>
      <c r="FE224" s="278"/>
      <c r="FF224" s="278"/>
      <c r="FG224" s="278"/>
      <c r="FH224" s="278"/>
      <c r="FI224" s="278"/>
      <c r="FJ224" s="278"/>
      <c r="FK224" s="278"/>
      <c r="FL224" s="278"/>
      <c r="FM224" s="278"/>
      <c r="FN224" s="278"/>
      <c r="FO224" s="278"/>
      <c r="FP224" s="278"/>
      <c r="FQ224" s="278"/>
      <c r="FR224" s="278"/>
      <c r="FS224" s="278"/>
      <c r="FT224" s="278"/>
      <c r="FU224" s="278"/>
      <c r="FV224" s="278"/>
      <c r="FW224" s="278"/>
      <c r="FX224" s="278"/>
      <c r="FY224" s="278"/>
      <c r="FZ224" s="278"/>
      <c r="GA224" s="278"/>
      <c r="GB224" s="278"/>
      <c r="GC224" s="278"/>
      <c r="GD224" s="278"/>
      <c r="GE224" s="278"/>
      <c r="GF224" s="278"/>
      <c r="GG224" s="278"/>
      <c r="GH224" s="278"/>
      <c r="GI224" s="278"/>
      <c r="GJ224" s="278"/>
      <c r="GK224" s="278"/>
      <c r="GL224" s="278"/>
      <c r="GM224" s="278"/>
      <c r="GN224" s="278"/>
      <c r="GO224" s="278"/>
      <c r="GP224" s="278"/>
      <c r="GQ224" s="278"/>
      <c r="GR224" s="278"/>
      <c r="GS224" s="278"/>
      <c r="GT224" s="278"/>
      <c r="GU224" s="278"/>
      <c r="GV224" s="278"/>
      <c r="GW224" s="278"/>
      <c r="GX224" s="278"/>
      <c r="GY224" s="278"/>
      <c r="GZ224" s="278"/>
      <c r="HA224" s="278"/>
      <c r="HB224" s="278"/>
      <c r="HC224" s="278"/>
      <c r="HD224" s="278"/>
      <c r="HE224" s="278"/>
      <c r="HF224" s="278"/>
      <c r="HG224" s="278"/>
      <c r="HH224" s="278"/>
      <c r="HI224" s="278"/>
      <c r="HJ224" s="278"/>
      <c r="HK224" s="278"/>
      <c r="HL224" s="278"/>
      <c r="HM224" s="278"/>
      <c r="HN224" s="278"/>
      <c r="HO224" s="278"/>
      <c r="HP224" s="278"/>
      <c r="HQ224" s="278"/>
      <c r="HR224" s="278"/>
      <c r="HS224" s="278"/>
      <c r="HT224" s="278"/>
      <c r="HU224" s="278"/>
      <c r="HV224" s="278"/>
      <c r="HW224" s="278"/>
      <c r="HX224" s="278"/>
      <c r="HY224" s="278"/>
      <c r="HZ224" s="278"/>
      <c r="IA224" s="278"/>
      <c r="IB224" s="278"/>
      <c r="IC224" s="278"/>
      <c r="ID224" s="278"/>
      <c r="IE224" s="278"/>
      <c r="IF224" s="278"/>
      <c r="IG224" s="278"/>
      <c r="IH224" s="278"/>
      <c r="II224" s="278"/>
      <c r="IJ224" s="278"/>
      <c r="IK224" s="278"/>
      <c r="IL224" s="278"/>
      <c r="IM224" s="278"/>
      <c r="IN224" s="278"/>
      <c r="IO224" s="278"/>
      <c r="IP224" s="278"/>
      <c r="IQ224" s="278"/>
      <c r="IR224" s="278"/>
      <c r="IS224" s="278"/>
      <c r="IT224" s="278"/>
      <c r="IU224" s="278"/>
      <c r="IV224" s="278"/>
    </row>
    <row r="225" spans="10:256" x14ac:dyDescent="0.25">
      <c r="J225" s="278"/>
      <c r="K225" s="278"/>
      <c r="L225" s="278"/>
      <c r="M225" s="278"/>
      <c r="N225" s="278"/>
      <c r="O225" s="278"/>
      <c r="P225" s="278"/>
      <c r="Q225" s="278"/>
      <c r="R225" s="278"/>
      <c r="S225" s="278"/>
      <c r="T225" s="278"/>
      <c r="U225" s="278"/>
      <c r="V225" s="278"/>
      <c r="W225" s="278"/>
      <c r="X225" s="278"/>
      <c r="Y225" s="278"/>
      <c r="Z225" s="278"/>
      <c r="AA225" s="278"/>
      <c r="AB225" s="278"/>
      <c r="AC225" s="278"/>
      <c r="AD225" s="278"/>
      <c r="AE225" s="278"/>
      <c r="AF225" s="278"/>
      <c r="AG225" s="278"/>
      <c r="AH225" s="278"/>
      <c r="AI225" s="278"/>
      <c r="AJ225" s="278"/>
      <c r="AK225" s="278"/>
      <c r="AL225" s="278"/>
      <c r="AM225" s="278"/>
      <c r="AN225" s="278"/>
      <c r="AO225" s="278"/>
      <c r="AP225" s="278"/>
      <c r="AQ225" s="278"/>
      <c r="AR225" s="278"/>
      <c r="AS225" s="278"/>
      <c r="AT225" s="278"/>
      <c r="AU225" s="278"/>
      <c r="AV225" s="278"/>
      <c r="AW225" s="278"/>
      <c r="AX225" s="278"/>
      <c r="AY225" s="278"/>
      <c r="AZ225" s="278"/>
      <c r="BA225" s="278"/>
      <c r="BB225" s="278"/>
      <c r="BC225" s="278"/>
      <c r="BD225" s="278"/>
      <c r="BE225" s="278"/>
      <c r="BF225" s="278"/>
      <c r="BG225" s="278"/>
      <c r="BH225" s="278"/>
      <c r="BI225" s="278"/>
      <c r="BJ225" s="278"/>
      <c r="BK225" s="278"/>
      <c r="BL225" s="278"/>
      <c r="BM225" s="278"/>
      <c r="BN225" s="278"/>
      <c r="BO225" s="278"/>
      <c r="BP225" s="278"/>
      <c r="BQ225" s="278"/>
      <c r="BR225" s="278"/>
      <c r="BS225" s="278"/>
      <c r="BT225" s="278"/>
      <c r="BU225" s="278"/>
      <c r="BV225" s="278"/>
      <c r="BW225" s="278"/>
      <c r="BX225" s="278"/>
      <c r="BY225" s="278"/>
      <c r="BZ225" s="278"/>
      <c r="CA225" s="278"/>
      <c r="CB225" s="278"/>
      <c r="CC225" s="278"/>
      <c r="CD225" s="278"/>
      <c r="CE225" s="278"/>
      <c r="CF225" s="278"/>
      <c r="CG225" s="278"/>
      <c r="CH225" s="278"/>
      <c r="CI225" s="278"/>
      <c r="CJ225" s="278"/>
      <c r="CK225" s="278"/>
      <c r="CL225" s="278"/>
      <c r="CM225" s="278"/>
      <c r="CN225" s="278"/>
      <c r="CO225" s="278"/>
      <c r="CP225" s="278"/>
      <c r="CQ225" s="278"/>
      <c r="CR225" s="278"/>
      <c r="CS225" s="278"/>
      <c r="CT225" s="278"/>
      <c r="CU225" s="278"/>
      <c r="CV225" s="278"/>
      <c r="CW225" s="278"/>
      <c r="CX225" s="278"/>
      <c r="CY225" s="278"/>
      <c r="CZ225" s="278"/>
      <c r="DA225" s="278"/>
      <c r="DB225" s="278"/>
      <c r="DC225" s="278"/>
      <c r="DD225" s="278"/>
      <c r="DE225" s="278"/>
      <c r="DF225" s="278"/>
      <c r="DG225" s="278"/>
      <c r="DH225" s="278"/>
      <c r="DI225" s="278"/>
      <c r="DJ225" s="278"/>
      <c r="DK225" s="278"/>
      <c r="DL225" s="278"/>
      <c r="DM225" s="278"/>
      <c r="DN225" s="278"/>
      <c r="DO225" s="278"/>
      <c r="DP225" s="278"/>
      <c r="DQ225" s="278"/>
      <c r="DR225" s="278"/>
      <c r="DS225" s="278"/>
      <c r="DT225" s="278"/>
      <c r="DU225" s="278"/>
      <c r="DV225" s="278"/>
      <c r="DW225" s="278"/>
      <c r="DX225" s="278"/>
      <c r="DY225" s="278"/>
      <c r="DZ225" s="278"/>
      <c r="EA225" s="278"/>
      <c r="EB225" s="278"/>
      <c r="EC225" s="278"/>
      <c r="ED225" s="278"/>
      <c r="EE225" s="278"/>
      <c r="EF225" s="278"/>
      <c r="EG225" s="278"/>
      <c r="EH225" s="278"/>
      <c r="EI225" s="278"/>
      <c r="EJ225" s="278"/>
      <c r="EK225" s="278"/>
      <c r="EL225" s="278"/>
      <c r="EM225" s="278"/>
      <c r="EN225" s="278"/>
      <c r="EO225" s="278"/>
      <c r="EP225" s="278"/>
      <c r="EQ225" s="278"/>
      <c r="ER225" s="278"/>
      <c r="ES225" s="278"/>
      <c r="ET225" s="278"/>
      <c r="EU225" s="278"/>
      <c r="EV225" s="278"/>
      <c r="EW225" s="278"/>
      <c r="EX225" s="278"/>
      <c r="EY225" s="278"/>
      <c r="EZ225" s="278"/>
      <c r="FA225" s="278"/>
      <c r="FB225" s="278"/>
      <c r="FC225" s="278"/>
      <c r="FD225" s="278"/>
      <c r="FE225" s="278"/>
      <c r="FF225" s="278"/>
      <c r="FG225" s="278"/>
      <c r="FH225" s="278"/>
      <c r="FI225" s="278"/>
      <c r="FJ225" s="278"/>
      <c r="FK225" s="278"/>
      <c r="FL225" s="278"/>
      <c r="FM225" s="278"/>
      <c r="FN225" s="278"/>
      <c r="FO225" s="278"/>
      <c r="FP225" s="278"/>
      <c r="FQ225" s="278"/>
      <c r="FR225" s="278"/>
      <c r="FS225" s="278"/>
      <c r="FT225" s="278"/>
      <c r="FU225" s="278"/>
      <c r="FV225" s="278"/>
      <c r="FW225" s="278"/>
      <c r="FX225" s="278"/>
      <c r="FY225" s="278"/>
      <c r="FZ225" s="278"/>
      <c r="GA225" s="278"/>
      <c r="GB225" s="278"/>
      <c r="GC225" s="278"/>
      <c r="GD225" s="278"/>
      <c r="GE225" s="278"/>
      <c r="GF225" s="278"/>
      <c r="GG225" s="278"/>
      <c r="GH225" s="278"/>
      <c r="GI225" s="278"/>
      <c r="GJ225" s="278"/>
      <c r="GK225" s="278"/>
      <c r="GL225" s="278"/>
      <c r="GM225" s="278"/>
      <c r="GN225" s="278"/>
      <c r="GO225" s="278"/>
      <c r="GP225" s="278"/>
      <c r="GQ225" s="278"/>
      <c r="GR225" s="278"/>
      <c r="GS225" s="278"/>
      <c r="GT225" s="278"/>
      <c r="GU225" s="278"/>
      <c r="GV225" s="278"/>
      <c r="GW225" s="278"/>
      <c r="GX225" s="278"/>
      <c r="GY225" s="278"/>
      <c r="GZ225" s="278"/>
      <c r="HA225" s="278"/>
      <c r="HB225" s="278"/>
      <c r="HC225" s="278"/>
      <c r="HD225" s="278"/>
      <c r="HE225" s="278"/>
      <c r="HF225" s="278"/>
      <c r="HG225" s="278"/>
      <c r="HH225" s="278"/>
      <c r="HI225" s="278"/>
      <c r="HJ225" s="278"/>
      <c r="HK225" s="278"/>
      <c r="HL225" s="278"/>
      <c r="HM225" s="278"/>
      <c r="HN225" s="278"/>
      <c r="HO225" s="278"/>
      <c r="HP225" s="278"/>
      <c r="HQ225" s="278"/>
      <c r="HR225" s="278"/>
      <c r="HS225" s="278"/>
      <c r="HT225" s="278"/>
      <c r="HU225" s="278"/>
      <c r="HV225" s="278"/>
      <c r="HW225" s="278"/>
      <c r="HX225" s="278"/>
      <c r="HY225" s="278"/>
      <c r="HZ225" s="278"/>
      <c r="IA225" s="278"/>
      <c r="IB225" s="278"/>
      <c r="IC225" s="278"/>
      <c r="ID225" s="278"/>
      <c r="IE225" s="278"/>
      <c r="IF225" s="278"/>
      <c r="IG225" s="278"/>
      <c r="IH225" s="278"/>
      <c r="II225" s="278"/>
      <c r="IJ225" s="278"/>
      <c r="IK225" s="278"/>
      <c r="IL225" s="278"/>
      <c r="IM225" s="278"/>
      <c r="IN225" s="278"/>
      <c r="IO225" s="278"/>
      <c r="IP225" s="278"/>
      <c r="IQ225" s="278"/>
      <c r="IR225" s="278"/>
      <c r="IS225" s="278"/>
      <c r="IT225" s="278"/>
      <c r="IU225" s="278"/>
      <c r="IV225" s="278"/>
    </row>
    <row r="226" spans="10:256" x14ac:dyDescent="0.25">
      <c r="J226" s="278"/>
      <c r="K226" s="278"/>
      <c r="L226" s="278"/>
      <c r="M226" s="278"/>
      <c r="N226" s="278"/>
      <c r="O226" s="278"/>
      <c r="P226" s="278"/>
      <c r="Q226" s="278"/>
      <c r="R226" s="278"/>
      <c r="S226" s="278"/>
      <c r="T226" s="278"/>
      <c r="U226" s="278"/>
      <c r="V226" s="278"/>
      <c r="W226" s="278"/>
      <c r="X226" s="278"/>
      <c r="Y226" s="278"/>
      <c r="Z226" s="278"/>
      <c r="AA226" s="278"/>
      <c r="AB226" s="278"/>
      <c r="AC226" s="278"/>
      <c r="AD226" s="278"/>
      <c r="AE226" s="278"/>
      <c r="AF226" s="278"/>
      <c r="AG226" s="278"/>
      <c r="AH226" s="278"/>
      <c r="AI226" s="278"/>
      <c r="AJ226" s="278"/>
      <c r="AK226" s="278"/>
      <c r="AL226" s="278"/>
      <c r="AM226" s="278"/>
      <c r="AN226" s="278"/>
      <c r="AO226" s="278"/>
      <c r="AP226" s="278"/>
      <c r="AQ226" s="278"/>
      <c r="AR226" s="278"/>
      <c r="AS226" s="278"/>
      <c r="AT226" s="278"/>
      <c r="AU226" s="278"/>
      <c r="AV226" s="278"/>
      <c r="AW226" s="278"/>
      <c r="AX226" s="278"/>
      <c r="AY226" s="278"/>
      <c r="AZ226" s="278"/>
      <c r="BA226" s="278"/>
      <c r="BB226" s="278"/>
      <c r="BC226" s="278"/>
      <c r="BD226" s="278"/>
      <c r="BE226" s="278"/>
      <c r="BF226" s="278"/>
      <c r="BG226" s="278"/>
      <c r="BH226" s="278"/>
      <c r="BI226" s="278"/>
      <c r="BJ226" s="278"/>
      <c r="BK226" s="278"/>
      <c r="BL226" s="278"/>
      <c r="BM226" s="278"/>
      <c r="BN226" s="278"/>
      <c r="BO226" s="278"/>
      <c r="BP226" s="278"/>
      <c r="BQ226" s="278"/>
      <c r="BR226" s="278"/>
      <c r="BS226" s="278"/>
      <c r="BT226" s="278"/>
      <c r="BU226" s="278"/>
      <c r="BV226" s="278"/>
      <c r="BW226" s="278"/>
      <c r="BX226" s="278"/>
      <c r="BY226" s="278"/>
      <c r="BZ226" s="278"/>
      <c r="CA226" s="278"/>
      <c r="CB226" s="278"/>
      <c r="CC226" s="278"/>
      <c r="CD226" s="278"/>
      <c r="CE226" s="278"/>
      <c r="CF226" s="278"/>
      <c r="CG226" s="278"/>
      <c r="CH226" s="278"/>
      <c r="CI226" s="278"/>
      <c r="CJ226" s="278"/>
      <c r="CK226" s="278"/>
      <c r="CL226" s="278"/>
      <c r="CM226" s="278"/>
      <c r="CN226" s="278"/>
      <c r="CO226" s="278"/>
      <c r="CP226" s="278"/>
      <c r="CQ226" s="278"/>
      <c r="CR226" s="278"/>
      <c r="CS226" s="278"/>
      <c r="CT226" s="278"/>
      <c r="CU226" s="278"/>
      <c r="CV226" s="278"/>
      <c r="CW226" s="278"/>
      <c r="CX226" s="278"/>
      <c r="CY226" s="278"/>
      <c r="CZ226" s="278"/>
      <c r="DA226" s="278"/>
      <c r="DB226" s="278"/>
      <c r="DC226" s="278"/>
      <c r="DD226" s="278"/>
      <c r="DE226" s="278"/>
      <c r="DF226" s="278"/>
      <c r="DG226" s="278"/>
      <c r="DH226" s="278"/>
      <c r="DI226" s="278"/>
      <c r="DJ226" s="278"/>
      <c r="DK226" s="278"/>
      <c r="DL226" s="278"/>
      <c r="DM226" s="278"/>
      <c r="DN226" s="278"/>
      <c r="DO226" s="278"/>
      <c r="DP226" s="278"/>
      <c r="DQ226" s="278"/>
      <c r="DR226" s="278"/>
      <c r="DS226" s="278"/>
      <c r="DT226" s="278"/>
      <c r="DU226" s="278"/>
      <c r="DV226" s="278"/>
      <c r="DW226" s="278"/>
      <c r="DX226" s="278"/>
      <c r="DY226" s="278"/>
      <c r="DZ226" s="278"/>
      <c r="EA226" s="278"/>
      <c r="EB226" s="278"/>
      <c r="EC226" s="278"/>
      <c r="ED226" s="278"/>
      <c r="EE226" s="278"/>
      <c r="EF226" s="278"/>
      <c r="EG226" s="278"/>
      <c r="EH226" s="278"/>
      <c r="EI226" s="278"/>
      <c r="EJ226" s="278"/>
      <c r="EK226" s="278"/>
      <c r="EL226" s="278"/>
      <c r="EM226" s="278"/>
      <c r="EN226" s="278"/>
      <c r="EO226" s="278"/>
      <c r="EP226" s="278"/>
      <c r="EQ226" s="278"/>
      <c r="ER226" s="278"/>
      <c r="ES226" s="278"/>
      <c r="ET226" s="278"/>
      <c r="EU226" s="278"/>
      <c r="EV226" s="278"/>
      <c r="EW226" s="278"/>
      <c r="EX226" s="278"/>
      <c r="EY226" s="278"/>
      <c r="EZ226" s="278"/>
      <c r="FA226" s="278"/>
      <c r="FB226" s="278"/>
      <c r="FC226" s="278"/>
      <c r="FD226" s="278"/>
      <c r="FE226" s="278"/>
      <c r="FF226" s="278"/>
      <c r="FG226" s="278"/>
      <c r="FH226" s="278"/>
      <c r="FI226" s="278"/>
      <c r="FJ226" s="278"/>
      <c r="FK226" s="278"/>
      <c r="FL226" s="278"/>
      <c r="FM226" s="278"/>
      <c r="FN226" s="278"/>
      <c r="FO226" s="278"/>
      <c r="FP226" s="278"/>
      <c r="FQ226" s="278"/>
      <c r="FR226" s="278"/>
      <c r="FS226" s="278"/>
      <c r="FT226" s="278"/>
      <c r="FU226" s="278"/>
      <c r="FV226" s="278"/>
      <c r="FW226" s="278"/>
      <c r="FX226" s="278"/>
      <c r="FY226" s="278"/>
      <c r="FZ226" s="278"/>
      <c r="GA226" s="278"/>
      <c r="GB226" s="278"/>
      <c r="GC226" s="278"/>
      <c r="GD226" s="278"/>
      <c r="GE226" s="278"/>
      <c r="GF226" s="278"/>
      <c r="GG226" s="278"/>
      <c r="GH226" s="278"/>
      <c r="GI226" s="278"/>
      <c r="GJ226" s="278"/>
      <c r="GK226" s="278"/>
      <c r="GL226" s="278"/>
      <c r="GM226" s="278"/>
      <c r="GN226" s="278"/>
      <c r="GO226" s="278"/>
      <c r="GP226" s="278"/>
      <c r="GQ226" s="278"/>
      <c r="GR226" s="278"/>
      <c r="GS226" s="278"/>
      <c r="GT226" s="278"/>
      <c r="GU226" s="278"/>
      <c r="GV226" s="278"/>
      <c r="GW226" s="278"/>
      <c r="GX226" s="278"/>
      <c r="GY226" s="278"/>
      <c r="GZ226" s="278"/>
      <c r="HA226" s="278"/>
      <c r="HB226" s="278"/>
      <c r="HC226" s="278"/>
      <c r="HD226" s="278"/>
      <c r="HE226" s="278"/>
      <c r="HF226" s="278"/>
      <c r="HG226" s="278"/>
      <c r="HH226" s="278"/>
      <c r="HI226" s="278"/>
      <c r="HJ226" s="278"/>
      <c r="HK226" s="278"/>
      <c r="HL226" s="278"/>
      <c r="HM226" s="278"/>
      <c r="HN226" s="278"/>
      <c r="HO226" s="278"/>
      <c r="HP226" s="278"/>
      <c r="HQ226" s="278"/>
      <c r="HR226" s="278"/>
      <c r="HS226" s="278"/>
      <c r="HT226" s="278"/>
      <c r="HU226" s="278"/>
      <c r="HV226" s="278"/>
      <c r="HW226" s="278"/>
      <c r="HX226" s="278"/>
      <c r="HY226" s="278"/>
      <c r="HZ226" s="278"/>
      <c r="IA226" s="278"/>
      <c r="IB226" s="278"/>
      <c r="IC226" s="278"/>
      <c r="ID226" s="278"/>
      <c r="IE226" s="278"/>
      <c r="IF226" s="278"/>
      <c r="IG226" s="278"/>
      <c r="IH226" s="278"/>
      <c r="II226" s="278"/>
      <c r="IJ226" s="278"/>
      <c r="IK226" s="278"/>
      <c r="IL226" s="278"/>
      <c r="IM226" s="278"/>
      <c r="IN226" s="278"/>
      <c r="IO226" s="278"/>
      <c r="IP226" s="278"/>
      <c r="IQ226" s="278"/>
      <c r="IR226" s="278"/>
      <c r="IS226" s="278"/>
      <c r="IT226" s="278"/>
      <c r="IU226" s="278"/>
      <c r="IV226" s="278"/>
    </row>
    <row r="227" spans="10:256" x14ac:dyDescent="0.25">
      <c r="J227" s="278"/>
      <c r="K227" s="278"/>
      <c r="L227" s="278"/>
      <c r="M227" s="278"/>
      <c r="N227" s="278"/>
      <c r="O227" s="278"/>
      <c r="P227" s="278"/>
      <c r="Q227" s="278"/>
      <c r="R227" s="278"/>
      <c r="S227" s="278"/>
      <c r="T227" s="278"/>
      <c r="U227" s="278"/>
      <c r="V227" s="278"/>
      <c r="W227" s="278"/>
      <c r="X227" s="278"/>
      <c r="Y227" s="278"/>
      <c r="Z227" s="278"/>
      <c r="AA227" s="278"/>
      <c r="AB227" s="278"/>
      <c r="AC227" s="278"/>
      <c r="AD227" s="278"/>
      <c r="AE227" s="278"/>
      <c r="AF227" s="278"/>
      <c r="AG227" s="278"/>
      <c r="AH227" s="278"/>
      <c r="AI227" s="278"/>
      <c r="AJ227" s="278"/>
      <c r="AK227" s="278"/>
      <c r="AL227" s="278"/>
      <c r="AM227" s="278"/>
      <c r="AN227" s="278"/>
      <c r="AO227" s="278"/>
      <c r="AP227" s="278"/>
      <c r="AQ227" s="278"/>
      <c r="AR227" s="278"/>
      <c r="AS227" s="278"/>
      <c r="AT227" s="278"/>
      <c r="AU227" s="278"/>
      <c r="AV227" s="278"/>
      <c r="AW227" s="278"/>
      <c r="AX227" s="278"/>
      <c r="AY227" s="278"/>
      <c r="AZ227" s="278"/>
      <c r="BA227" s="278"/>
      <c r="BB227" s="278"/>
      <c r="BC227" s="278"/>
      <c r="BD227" s="278"/>
      <c r="BE227" s="278"/>
      <c r="BF227" s="278"/>
      <c r="BG227" s="278"/>
      <c r="BH227" s="278"/>
      <c r="BI227" s="278"/>
      <c r="BJ227" s="278"/>
      <c r="BK227" s="278"/>
      <c r="BL227" s="278"/>
      <c r="BM227" s="278"/>
      <c r="BN227" s="278"/>
      <c r="BO227" s="278"/>
      <c r="BP227" s="278"/>
      <c r="BQ227" s="278"/>
      <c r="BR227" s="278"/>
      <c r="BS227" s="278"/>
      <c r="BT227" s="278"/>
      <c r="BU227" s="278"/>
      <c r="BV227" s="278"/>
      <c r="BW227" s="278"/>
      <c r="BX227" s="278"/>
      <c r="BY227" s="278"/>
      <c r="BZ227" s="278"/>
      <c r="CA227" s="278"/>
      <c r="CB227" s="278"/>
      <c r="CC227" s="278"/>
      <c r="CD227" s="278"/>
      <c r="CE227" s="278"/>
      <c r="CF227" s="278"/>
      <c r="CG227" s="278"/>
      <c r="CH227" s="278"/>
      <c r="CI227" s="278"/>
      <c r="CJ227" s="278"/>
      <c r="CK227" s="278"/>
      <c r="CL227" s="278"/>
      <c r="CM227" s="278"/>
      <c r="CN227" s="278"/>
      <c r="CO227" s="278"/>
      <c r="CP227" s="278"/>
      <c r="CQ227" s="278"/>
      <c r="CR227" s="278"/>
      <c r="CS227" s="278"/>
      <c r="CT227" s="278"/>
      <c r="CU227" s="278"/>
      <c r="CV227" s="278"/>
      <c r="CW227" s="278"/>
      <c r="CX227" s="278"/>
      <c r="CY227" s="278"/>
      <c r="CZ227" s="278"/>
      <c r="DA227" s="278"/>
      <c r="DB227" s="278"/>
      <c r="DC227" s="278"/>
      <c r="DD227" s="278"/>
      <c r="DE227" s="278"/>
      <c r="DF227" s="278"/>
      <c r="DG227" s="278"/>
      <c r="DH227" s="278"/>
      <c r="DI227" s="278"/>
      <c r="DJ227" s="278"/>
      <c r="DK227" s="278"/>
      <c r="DL227" s="278"/>
      <c r="DM227" s="278"/>
      <c r="DN227" s="278"/>
      <c r="DO227" s="278"/>
      <c r="DP227" s="278"/>
      <c r="DQ227" s="278"/>
      <c r="DR227" s="278"/>
      <c r="DS227" s="278"/>
      <c r="DT227" s="278"/>
      <c r="DU227" s="278"/>
      <c r="DV227" s="278"/>
      <c r="DW227" s="278"/>
      <c r="DX227" s="278"/>
      <c r="DY227" s="278"/>
      <c r="DZ227" s="278"/>
      <c r="EA227" s="278"/>
      <c r="EB227" s="278"/>
      <c r="EC227" s="278"/>
      <c r="ED227" s="278"/>
      <c r="EE227" s="278"/>
      <c r="EF227" s="278"/>
      <c r="EG227" s="278"/>
      <c r="EH227" s="278"/>
      <c r="EI227" s="278"/>
      <c r="EJ227" s="278"/>
      <c r="EK227" s="278"/>
      <c r="EL227" s="278"/>
      <c r="EM227" s="278"/>
      <c r="EN227" s="278"/>
      <c r="EO227" s="278"/>
      <c r="EP227" s="278"/>
      <c r="EQ227" s="278"/>
      <c r="ER227" s="278"/>
      <c r="ES227" s="278"/>
      <c r="ET227" s="278"/>
      <c r="EU227" s="278"/>
      <c r="EV227" s="278"/>
      <c r="EW227" s="278"/>
      <c r="EX227" s="278"/>
      <c r="EY227" s="278"/>
      <c r="EZ227" s="278"/>
      <c r="FA227" s="278"/>
      <c r="FB227" s="278"/>
      <c r="FC227" s="278"/>
      <c r="FD227" s="278"/>
      <c r="FE227" s="278"/>
      <c r="FF227" s="278"/>
      <c r="FG227" s="278"/>
      <c r="FH227" s="278"/>
      <c r="FI227" s="278"/>
      <c r="FJ227" s="278"/>
      <c r="FK227" s="278"/>
      <c r="FL227" s="278"/>
      <c r="FM227" s="278"/>
      <c r="FN227" s="278"/>
      <c r="FO227" s="278"/>
      <c r="FP227" s="278"/>
      <c r="FQ227" s="278"/>
      <c r="FR227" s="278"/>
      <c r="FS227" s="278"/>
      <c r="FT227" s="278"/>
      <c r="FU227" s="278"/>
      <c r="FV227" s="278"/>
      <c r="FW227" s="278"/>
      <c r="FX227" s="278"/>
      <c r="FY227" s="278"/>
      <c r="FZ227" s="278"/>
      <c r="GA227" s="278"/>
      <c r="GB227" s="278"/>
      <c r="GC227" s="278"/>
      <c r="GD227" s="278"/>
      <c r="GE227" s="278"/>
      <c r="GF227" s="278"/>
      <c r="GG227" s="278"/>
      <c r="GH227" s="278"/>
      <c r="GI227" s="278"/>
      <c r="GJ227" s="278"/>
      <c r="GK227" s="278"/>
      <c r="GL227" s="278"/>
      <c r="GM227" s="278"/>
      <c r="GN227" s="278"/>
      <c r="GO227" s="278"/>
      <c r="GP227" s="278"/>
      <c r="GQ227" s="278"/>
      <c r="GR227" s="278"/>
      <c r="GS227" s="278"/>
      <c r="GT227" s="278"/>
      <c r="GU227" s="278"/>
      <c r="GV227" s="278"/>
      <c r="GW227" s="278"/>
      <c r="GX227" s="278"/>
      <c r="GY227" s="278"/>
      <c r="GZ227" s="278"/>
      <c r="HA227" s="278"/>
      <c r="HB227" s="278"/>
      <c r="HC227" s="278"/>
      <c r="HD227" s="278"/>
      <c r="HE227" s="278"/>
      <c r="HF227" s="278"/>
      <c r="HG227" s="278"/>
      <c r="HH227" s="278"/>
      <c r="HI227" s="278"/>
      <c r="HJ227" s="278"/>
      <c r="HK227" s="278"/>
      <c r="HL227" s="278"/>
      <c r="HM227" s="278"/>
      <c r="HN227" s="278"/>
      <c r="HO227" s="278"/>
      <c r="HP227" s="278"/>
      <c r="HQ227" s="278"/>
      <c r="HR227" s="278"/>
      <c r="HS227" s="278"/>
      <c r="HT227" s="278"/>
      <c r="HU227" s="278"/>
      <c r="HV227" s="278"/>
      <c r="HW227" s="278"/>
      <c r="HX227" s="278"/>
      <c r="HY227" s="278"/>
      <c r="HZ227" s="278"/>
      <c r="IA227" s="278"/>
      <c r="IB227" s="278"/>
      <c r="IC227" s="278"/>
      <c r="ID227" s="278"/>
      <c r="IE227" s="278"/>
      <c r="IF227" s="278"/>
      <c r="IG227" s="278"/>
      <c r="IH227" s="278"/>
      <c r="II227" s="278"/>
      <c r="IJ227" s="278"/>
      <c r="IK227" s="278"/>
      <c r="IL227" s="278"/>
      <c r="IM227" s="278"/>
      <c r="IN227" s="278"/>
      <c r="IO227" s="278"/>
      <c r="IP227" s="278"/>
      <c r="IQ227" s="278"/>
      <c r="IR227" s="278"/>
      <c r="IS227" s="278"/>
      <c r="IT227" s="278"/>
      <c r="IU227" s="278"/>
      <c r="IV227" s="278"/>
    </row>
    <row r="228" spans="10:256" x14ac:dyDescent="0.25">
      <c r="J228" s="278"/>
      <c r="K228" s="278"/>
      <c r="L228" s="278"/>
      <c r="M228" s="278"/>
      <c r="N228" s="278"/>
      <c r="O228" s="278"/>
      <c r="P228" s="278"/>
      <c r="Q228" s="278"/>
      <c r="R228" s="278"/>
      <c r="S228" s="278"/>
      <c r="T228" s="278"/>
      <c r="U228" s="278"/>
      <c r="V228" s="278"/>
      <c r="W228" s="278"/>
      <c r="X228" s="278"/>
      <c r="Y228" s="278"/>
      <c r="Z228" s="278"/>
      <c r="AA228" s="278"/>
      <c r="AB228" s="278"/>
      <c r="AC228" s="278"/>
      <c r="AD228" s="278"/>
      <c r="AE228" s="278"/>
      <c r="AF228" s="278"/>
      <c r="AG228" s="278"/>
      <c r="AH228" s="278"/>
      <c r="AI228" s="278"/>
      <c r="AJ228" s="278"/>
      <c r="AK228" s="278"/>
      <c r="AL228" s="278"/>
      <c r="AM228" s="278"/>
      <c r="AN228" s="278"/>
      <c r="AO228" s="278"/>
      <c r="AP228" s="278"/>
      <c r="AQ228" s="278"/>
      <c r="AR228" s="278"/>
      <c r="AS228" s="278"/>
      <c r="AT228" s="278"/>
      <c r="AU228" s="278"/>
      <c r="AV228" s="278"/>
      <c r="AW228" s="278"/>
      <c r="AX228" s="278"/>
      <c r="AY228" s="278"/>
      <c r="AZ228" s="278"/>
      <c r="BA228" s="278"/>
      <c r="BB228" s="278"/>
      <c r="BC228" s="278"/>
      <c r="BD228" s="278"/>
      <c r="BE228" s="278"/>
      <c r="BF228" s="278"/>
      <c r="BG228" s="278"/>
      <c r="BH228" s="278"/>
      <c r="BI228" s="278"/>
      <c r="BJ228" s="278"/>
      <c r="BK228" s="278"/>
      <c r="BL228" s="278"/>
      <c r="BM228" s="278"/>
      <c r="BN228" s="278"/>
      <c r="BO228" s="278"/>
      <c r="BP228" s="278"/>
      <c r="BQ228" s="278"/>
      <c r="BR228" s="278"/>
      <c r="BS228" s="278"/>
      <c r="BT228" s="278"/>
      <c r="BU228" s="278"/>
      <c r="BV228" s="278"/>
      <c r="BW228" s="278"/>
      <c r="BX228" s="278"/>
      <c r="BY228" s="278"/>
      <c r="BZ228" s="278"/>
      <c r="CA228" s="278"/>
      <c r="CB228" s="278"/>
      <c r="CC228" s="278"/>
      <c r="CD228" s="278"/>
      <c r="CE228" s="278"/>
      <c r="CF228" s="278"/>
      <c r="CG228" s="278"/>
      <c r="CH228" s="278"/>
      <c r="CI228" s="278"/>
      <c r="CJ228" s="278"/>
      <c r="CK228" s="278"/>
      <c r="CL228" s="278"/>
      <c r="CM228" s="278"/>
      <c r="CN228" s="278"/>
      <c r="CO228" s="278"/>
      <c r="CP228" s="278"/>
      <c r="CQ228" s="278"/>
      <c r="CR228" s="278"/>
      <c r="CS228" s="278"/>
      <c r="CT228" s="278"/>
      <c r="CU228" s="278"/>
      <c r="CV228" s="278"/>
      <c r="CW228" s="278"/>
      <c r="CX228" s="278"/>
      <c r="CY228" s="278"/>
      <c r="CZ228" s="278"/>
      <c r="DA228" s="278"/>
      <c r="DB228" s="278"/>
      <c r="DC228" s="278"/>
      <c r="DD228" s="278"/>
      <c r="DE228" s="278"/>
      <c r="DF228" s="278"/>
      <c r="DG228" s="278"/>
      <c r="DH228" s="278"/>
      <c r="DI228" s="278"/>
      <c r="DJ228" s="278"/>
      <c r="DK228" s="278"/>
      <c r="DL228" s="278"/>
      <c r="DM228" s="278"/>
      <c r="DN228" s="278"/>
      <c r="DO228" s="278"/>
      <c r="DP228" s="278"/>
      <c r="DQ228" s="278"/>
      <c r="DR228" s="278"/>
      <c r="DS228" s="278"/>
      <c r="DT228" s="278"/>
      <c r="DU228" s="278"/>
      <c r="DV228" s="278"/>
      <c r="DW228" s="278"/>
      <c r="DX228" s="278"/>
      <c r="DY228" s="278"/>
      <c r="DZ228" s="278"/>
      <c r="EA228" s="278"/>
      <c r="EB228" s="278"/>
      <c r="EC228" s="278"/>
      <c r="ED228" s="278"/>
      <c r="EE228" s="278"/>
      <c r="EF228" s="278"/>
      <c r="EG228" s="278"/>
      <c r="EH228" s="278"/>
      <c r="EI228" s="278"/>
      <c r="EJ228" s="278"/>
      <c r="EK228" s="278"/>
      <c r="EL228" s="278"/>
      <c r="EM228" s="278"/>
      <c r="EN228" s="278"/>
      <c r="EO228" s="278"/>
      <c r="EP228" s="278"/>
      <c r="EQ228" s="278"/>
      <c r="ER228" s="278"/>
      <c r="ES228" s="278"/>
      <c r="ET228" s="278"/>
      <c r="EU228" s="278"/>
      <c r="EV228" s="278"/>
      <c r="EW228" s="278"/>
      <c r="EX228" s="278"/>
      <c r="EY228" s="278"/>
      <c r="EZ228" s="278"/>
      <c r="FA228" s="278"/>
      <c r="FB228" s="278"/>
      <c r="FC228" s="278"/>
      <c r="FD228" s="278"/>
      <c r="FE228" s="278"/>
      <c r="FF228" s="278"/>
      <c r="FG228" s="278"/>
      <c r="FH228" s="278"/>
      <c r="FI228" s="278"/>
      <c r="FJ228" s="278"/>
      <c r="FK228" s="278"/>
      <c r="FL228" s="278"/>
      <c r="FM228" s="278"/>
      <c r="FN228" s="278"/>
      <c r="FO228" s="278"/>
      <c r="FP228" s="278"/>
      <c r="FQ228" s="278"/>
      <c r="FR228" s="278"/>
      <c r="FS228" s="278"/>
      <c r="FT228" s="278"/>
      <c r="FU228" s="278"/>
      <c r="FV228" s="278"/>
      <c r="FW228" s="278"/>
      <c r="FX228" s="278"/>
      <c r="FY228" s="278"/>
      <c r="FZ228" s="278"/>
      <c r="GA228" s="278"/>
      <c r="GB228" s="278"/>
      <c r="GC228" s="278"/>
      <c r="GD228" s="278"/>
      <c r="GE228" s="278"/>
      <c r="GF228" s="278"/>
      <c r="GG228" s="278"/>
      <c r="GH228" s="278"/>
      <c r="GI228" s="278"/>
      <c r="GJ228" s="278"/>
      <c r="GK228" s="278"/>
      <c r="GL228" s="278"/>
      <c r="GM228" s="278"/>
      <c r="GN228" s="278"/>
      <c r="GO228" s="278"/>
      <c r="GP228" s="278"/>
      <c r="GQ228" s="278"/>
      <c r="GR228" s="278"/>
      <c r="GS228" s="278"/>
      <c r="GT228" s="278"/>
      <c r="GU228" s="278"/>
      <c r="GV228" s="278"/>
      <c r="GW228" s="278"/>
      <c r="GX228" s="278"/>
      <c r="GY228" s="278"/>
      <c r="GZ228" s="278"/>
      <c r="HA228" s="278"/>
      <c r="HB228" s="278"/>
      <c r="HC228" s="278"/>
      <c r="HD228" s="278"/>
      <c r="HE228" s="278"/>
      <c r="HF228" s="278"/>
      <c r="HG228" s="278"/>
      <c r="HH228" s="278"/>
      <c r="HI228" s="278"/>
      <c r="HJ228" s="278"/>
      <c r="HK228" s="278"/>
      <c r="HL228" s="278"/>
      <c r="HM228" s="278"/>
      <c r="HN228" s="278"/>
      <c r="HO228" s="278"/>
      <c r="HP228" s="278"/>
      <c r="HQ228" s="278"/>
      <c r="HR228" s="278"/>
      <c r="HS228" s="278"/>
      <c r="HT228" s="278"/>
      <c r="HU228" s="278"/>
      <c r="HV228" s="278"/>
      <c r="HW228" s="278"/>
      <c r="HX228" s="278"/>
      <c r="HY228" s="278"/>
      <c r="HZ228" s="278"/>
      <c r="IA228" s="278"/>
      <c r="IB228" s="278"/>
      <c r="IC228" s="278"/>
      <c r="ID228" s="278"/>
      <c r="IE228" s="278"/>
      <c r="IF228" s="278"/>
      <c r="IG228" s="278"/>
      <c r="IH228" s="278"/>
      <c r="II228" s="278"/>
      <c r="IJ228" s="278"/>
      <c r="IK228" s="278"/>
      <c r="IL228" s="278"/>
      <c r="IM228" s="278"/>
      <c r="IN228" s="278"/>
      <c r="IO228" s="278"/>
      <c r="IP228" s="278"/>
      <c r="IQ228" s="278"/>
      <c r="IR228" s="278"/>
      <c r="IS228" s="278"/>
      <c r="IT228" s="278"/>
      <c r="IU228" s="278"/>
      <c r="IV228" s="278"/>
    </row>
    <row r="229" spans="10:256" x14ac:dyDescent="0.25">
      <c r="J229" s="278"/>
      <c r="K229" s="278"/>
      <c r="L229" s="278"/>
      <c r="M229" s="278"/>
      <c r="N229" s="278"/>
      <c r="O229" s="278"/>
      <c r="P229" s="278"/>
      <c r="Q229" s="278"/>
      <c r="R229" s="278"/>
      <c r="S229" s="278"/>
      <c r="T229" s="278"/>
      <c r="U229" s="278"/>
      <c r="V229" s="278"/>
      <c r="W229" s="278"/>
      <c r="X229" s="278"/>
      <c r="Y229" s="278"/>
      <c r="Z229" s="278"/>
      <c r="AA229" s="278"/>
      <c r="AB229" s="278"/>
      <c r="AC229" s="278"/>
      <c r="AD229" s="278"/>
      <c r="AE229" s="278"/>
      <c r="AF229" s="278"/>
      <c r="AG229" s="278"/>
      <c r="AH229" s="278"/>
      <c r="AI229" s="278"/>
      <c r="AJ229" s="278"/>
      <c r="AK229" s="278"/>
      <c r="AL229" s="278"/>
      <c r="AM229" s="278"/>
      <c r="AN229" s="278"/>
      <c r="AO229" s="278"/>
      <c r="AP229" s="278"/>
      <c r="AQ229" s="278"/>
      <c r="AR229" s="278"/>
      <c r="AS229" s="278"/>
      <c r="AT229" s="278"/>
      <c r="AU229" s="278"/>
      <c r="AV229" s="278"/>
      <c r="AW229" s="278"/>
      <c r="AX229" s="278"/>
      <c r="AY229" s="278"/>
      <c r="AZ229" s="278"/>
      <c r="BA229" s="278"/>
      <c r="BB229" s="278"/>
      <c r="BC229" s="278"/>
      <c r="BD229" s="278"/>
      <c r="BE229" s="278"/>
      <c r="BF229" s="278"/>
      <c r="BG229" s="278"/>
      <c r="BH229" s="278"/>
      <c r="BI229" s="278"/>
      <c r="BJ229" s="278"/>
      <c r="BK229" s="278"/>
      <c r="BL229" s="278"/>
      <c r="BM229" s="278"/>
      <c r="BN229" s="278"/>
      <c r="BO229" s="278"/>
      <c r="BP229" s="278"/>
      <c r="BQ229" s="278"/>
      <c r="BR229" s="278"/>
      <c r="BS229" s="278"/>
      <c r="BT229" s="278"/>
      <c r="BU229" s="278"/>
      <c r="BV229" s="278"/>
      <c r="BW229" s="278"/>
      <c r="BX229" s="278"/>
      <c r="BY229" s="278"/>
      <c r="BZ229" s="278"/>
      <c r="CA229" s="278"/>
      <c r="CB229" s="278"/>
      <c r="CC229" s="278"/>
      <c r="CD229" s="278"/>
      <c r="CE229" s="278"/>
      <c r="CF229" s="278"/>
      <c r="CG229" s="278"/>
      <c r="CH229" s="278"/>
      <c r="CI229" s="278"/>
      <c r="CJ229" s="278"/>
      <c r="CK229" s="278"/>
      <c r="CL229" s="278"/>
      <c r="CM229" s="278"/>
      <c r="CN229" s="278"/>
      <c r="CO229" s="278"/>
      <c r="CP229" s="278"/>
      <c r="CQ229" s="278"/>
      <c r="CR229" s="278"/>
      <c r="CS229" s="278"/>
      <c r="CT229" s="278"/>
      <c r="CU229" s="278"/>
      <c r="CV229" s="278"/>
      <c r="CW229" s="278"/>
      <c r="CX229" s="278"/>
      <c r="CY229" s="278"/>
      <c r="CZ229" s="278"/>
      <c r="DA229" s="278"/>
      <c r="DB229" s="278"/>
      <c r="DC229" s="278"/>
      <c r="DD229" s="278"/>
      <c r="DE229" s="278"/>
      <c r="DF229" s="278"/>
      <c r="DG229" s="278"/>
      <c r="DH229" s="278"/>
      <c r="DI229" s="278"/>
      <c r="DJ229" s="278"/>
      <c r="DK229" s="278"/>
      <c r="DL229" s="278"/>
      <c r="DM229" s="278"/>
      <c r="DN229" s="278"/>
      <c r="DO229" s="278"/>
      <c r="DP229" s="278"/>
      <c r="DQ229" s="278"/>
      <c r="DR229" s="278"/>
      <c r="DS229" s="278"/>
      <c r="DT229" s="278"/>
      <c r="DU229" s="278"/>
      <c r="DV229" s="278"/>
      <c r="DW229" s="278"/>
      <c r="DX229" s="278"/>
      <c r="DY229" s="278"/>
      <c r="DZ229" s="278"/>
      <c r="EA229" s="278"/>
      <c r="EB229" s="278"/>
      <c r="EC229" s="278"/>
      <c r="ED229" s="278"/>
      <c r="EE229" s="278"/>
      <c r="EF229" s="278"/>
      <c r="EG229" s="278"/>
      <c r="EH229" s="278"/>
      <c r="EI229" s="278"/>
      <c r="EJ229" s="278"/>
      <c r="EK229" s="278"/>
      <c r="EL229" s="278"/>
      <c r="EM229" s="278"/>
      <c r="EN229" s="278"/>
      <c r="EO229" s="278"/>
      <c r="EP229" s="278"/>
      <c r="EQ229" s="278"/>
      <c r="ER229" s="278"/>
      <c r="ES229" s="278"/>
      <c r="ET229" s="278"/>
      <c r="EU229" s="278"/>
      <c r="EV229" s="278"/>
      <c r="EW229" s="278"/>
      <c r="EX229" s="278"/>
      <c r="EY229" s="278"/>
      <c r="EZ229" s="278"/>
      <c r="FA229" s="278"/>
      <c r="FB229" s="278"/>
      <c r="FC229" s="278"/>
      <c r="FD229" s="278"/>
      <c r="FE229" s="278"/>
      <c r="FF229" s="278"/>
      <c r="FG229" s="278"/>
      <c r="FH229" s="278"/>
      <c r="FI229" s="278"/>
      <c r="FJ229" s="278"/>
      <c r="FK229" s="278"/>
      <c r="FL229" s="278"/>
      <c r="FM229" s="278"/>
      <c r="FN229" s="278"/>
      <c r="FO229" s="278"/>
      <c r="FP229" s="278"/>
      <c r="FQ229" s="278"/>
      <c r="FR229" s="278"/>
      <c r="FS229" s="278"/>
      <c r="FT229" s="278"/>
      <c r="FU229" s="278"/>
      <c r="FV229" s="278"/>
      <c r="FW229" s="278"/>
      <c r="FX229" s="278"/>
      <c r="FY229" s="278"/>
      <c r="FZ229" s="278"/>
      <c r="GA229" s="278"/>
      <c r="GB229" s="278"/>
      <c r="GC229" s="278"/>
      <c r="GD229" s="278"/>
      <c r="GE229" s="278"/>
      <c r="GF229" s="278"/>
      <c r="GG229" s="278"/>
      <c r="GH229" s="278"/>
      <c r="GI229" s="278"/>
      <c r="GJ229" s="278"/>
      <c r="GK229" s="278"/>
      <c r="GL229" s="278"/>
      <c r="GM229" s="278"/>
      <c r="GN229" s="278"/>
      <c r="GO229" s="278"/>
      <c r="GP229" s="278"/>
      <c r="GQ229" s="278"/>
      <c r="GR229" s="278"/>
      <c r="GS229" s="278"/>
      <c r="GT229" s="278"/>
      <c r="GU229" s="278"/>
      <c r="GV229" s="278"/>
      <c r="GW229" s="278"/>
      <c r="GX229" s="278"/>
      <c r="GY229" s="278"/>
      <c r="GZ229" s="278"/>
      <c r="HA229" s="278"/>
      <c r="HB229" s="278"/>
      <c r="HC229" s="278"/>
      <c r="HD229" s="278"/>
      <c r="HE229" s="278"/>
      <c r="HF229" s="278"/>
      <c r="HG229" s="278"/>
      <c r="HH229" s="278"/>
      <c r="HI229" s="278"/>
      <c r="HJ229" s="278"/>
      <c r="HK229" s="278"/>
      <c r="HL229" s="278"/>
      <c r="HM229" s="278"/>
      <c r="HN229" s="278"/>
      <c r="HO229" s="278"/>
      <c r="HP229" s="278"/>
      <c r="HQ229" s="278"/>
      <c r="HR229" s="278"/>
      <c r="HS229" s="278"/>
      <c r="HT229" s="278"/>
      <c r="HU229" s="278"/>
      <c r="HV229" s="278"/>
      <c r="HW229" s="278"/>
      <c r="HX229" s="278"/>
      <c r="HY229" s="278"/>
      <c r="HZ229" s="278"/>
      <c r="IA229" s="278"/>
      <c r="IB229" s="278"/>
      <c r="IC229" s="278"/>
      <c r="ID229" s="278"/>
      <c r="IE229" s="278"/>
      <c r="IF229" s="278"/>
      <c r="IG229" s="278"/>
      <c r="IH229" s="278"/>
      <c r="II229" s="278"/>
      <c r="IJ229" s="278"/>
      <c r="IK229" s="278"/>
      <c r="IL229" s="278"/>
      <c r="IM229" s="278"/>
      <c r="IN229" s="278"/>
      <c r="IO229" s="278"/>
      <c r="IP229" s="278"/>
      <c r="IQ229" s="278"/>
      <c r="IR229" s="278"/>
      <c r="IS229" s="278"/>
      <c r="IT229" s="278"/>
      <c r="IU229" s="278"/>
      <c r="IV229" s="278"/>
    </row>
    <row r="230" spans="10:256" x14ac:dyDescent="0.25">
      <c r="J230" s="278"/>
      <c r="K230" s="278"/>
      <c r="L230" s="278"/>
      <c r="M230" s="278"/>
      <c r="N230" s="278"/>
      <c r="O230" s="278"/>
      <c r="P230" s="278"/>
      <c r="Q230" s="278"/>
      <c r="R230" s="278"/>
      <c r="S230" s="278"/>
      <c r="T230" s="278"/>
      <c r="U230" s="278"/>
      <c r="V230" s="278"/>
      <c r="W230" s="278"/>
      <c r="X230" s="278"/>
      <c r="Y230" s="278"/>
      <c r="Z230" s="278"/>
      <c r="AA230" s="278"/>
      <c r="AB230" s="278"/>
      <c r="AC230" s="278"/>
      <c r="AD230" s="278"/>
      <c r="AE230" s="278"/>
      <c r="AF230" s="278"/>
      <c r="AG230" s="278"/>
      <c r="AH230" s="278"/>
      <c r="AI230" s="278"/>
      <c r="AJ230" s="278"/>
      <c r="AK230" s="278"/>
      <c r="AL230" s="278"/>
      <c r="AM230" s="278"/>
      <c r="AN230" s="278"/>
      <c r="AO230" s="278"/>
      <c r="AP230" s="278"/>
      <c r="AQ230" s="278"/>
      <c r="AR230" s="278"/>
      <c r="AS230" s="278"/>
      <c r="AT230" s="278"/>
      <c r="AU230" s="278"/>
      <c r="AV230" s="278"/>
      <c r="AW230" s="278"/>
      <c r="AX230" s="278"/>
      <c r="AY230" s="278"/>
      <c r="AZ230" s="278"/>
      <c r="BA230" s="278"/>
      <c r="BB230" s="278"/>
      <c r="BC230" s="278"/>
      <c r="BD230" s="278"/>
      <c r="BE230" s="278"/>
      <c r="BF230" s="278"/>
      <c r="BG230" s="278"/>
      <c r="BH230" s="278"/>
      <c r="BI230" s="278"/>
      <c r="BJ230" s="278"/>
      <c r="BK230" s="278"/>
      <c r="BL230" s="278"/>
      <c r="BM230" s="278"/>
      <c r="BN230" s="278"/>
      <c r="BO230" s="278"/>
      <c r="BP230" s="278"/>
      <c r="BQ230" s="278"/>
      <c r="BR230" s="278"/>
      <c r="BS230" s="278"/>
      <c r="BT230" s="278"/>
      <c r="BU230" s="278"/>
      <c r="BV230" s="278"/>
      <c r="BW230" s="278"/>
      <c r="BX230" s="278"/>
      <c r="BY230" s="278"/>
      <c r="BZ230" s="278"/>
      <c r="CA230" s="278"/>
      <c r="CB230" s="278"/>
      <c r="CC230" s="278"/>
      <c r="CD230" s="278"/>
      <c r="CE230" s="278"/>
      <c r="CF230" s="278"/>
      <c r="CG230" s="278"/>
      <c r="CH230" s="278"/>
      <c r="CI230" s="278"/>
      <c r="CJ230" s="278"/>
      <c r="CK230" s="278"/>
      <c r="CL230" s="278"/>
      <c r="CM230" s="278"/>
      <c r="CN230" s="278"/>
      <c r="CO230" s="278"/>
      <c r="CP230" s="278"/>
      <c r="CQ230" s="278"/>
      <c r="CR230" s="278"/>
      <c r="CS230" s="278"/>
      <c r="CT230" s="278"/>
      <c r="CU230" s="278"/>
      <c r="CV230" s="278"/>
      <c r="CW230" s="278"/>
      <c r="CX230" s="278"/>
      <c r="CY230" s="278"/>
      <c r="CZ230" s="278"/>
      <c r="DA230" s="278"/>
      <c r="DB230" s="278"/>
      <c r="DC230" s="278"/>
      <c r="DD230" s="278"/>
      <c r="DE230" s="278"/>
      <c r="DF230" s="278"/>
      <c r="DG230" s="278"/>
      <c r="DH230" s="278"/>
      <c r="DI230" s="278"/>
      <c r="DJ230" s="278"/>
      <c r="DK230" s="278"/>
      <c r="DL230" s="278"/>
      <c r="DM230" s="278"/>
      <c r="DN230" s="278"/>
      <c r="DO230" s="278"/>
      <c r="DP230" s="278"/>
      <c r="DQ230" s="278"/>
      <c r="DR230" s="278"/>
      <c r="DS230" s="278"/>
      <c r="DT230" s="278"/>
      <c r="DU230" s="278"/>
      <c r="DV230" s="278"/>
      <c r="DW230" s="278"/>
      <c r="DX230" s="278"/>
      <c r="DY230" s="278"/>
      <c r="DZ230" s="278"/>
      <c r="EA230" s="278"/>
      <c r="EB230" s="278"/>
      <c r="EC230" s="278"/>
      <c r="ED230" s="278"/>
      <c r="EE230" s="278"/>
      <c r="EF230" s="278"/>
      <c r="EG230" s="278"/>
      <c r="EH230" s="278"/>
      <c r="EI230" s="278"/>
      <c r="EJ230" s="278"/>
      <c r="EK230" s="278"/>
      <c r="EL230" s="278"/>
      <c r="EM230" s="278"/>
      <c r="EN230" s="278"/>
      <c r="EO230" s="278"/>
      <c r="EP230" s="278"/>
      <c r="EQ230" s="278"/>
      <c r="ER230" s="278"/>
      <c r="ES230" s="278"/>
      <c r="ET230" s="278"/>
      <c r="EU230" s="278"/>
      <c r="EV230" s="278"/>
      <c r="EW230" s="278"/>
      <c r="EX230" s="278"/>
      <c r="EY230" s="278"/>
      <c r="EZ230" s="278"/>
      <c r="FA230" s="278"/>
      <c r="FB230" s="278"/>
      <c r="FC230" s="278"/>
      <c r="FD230" s="278"/>
      <c r="FE230" s="278"/>
      <c r="FF230" s="278"/>
      <c r="FG230" s="278"/>
      <c r="FH230" s="278"/>
      <c r="FI230" s="278"/>
      <c r="FJ230" s="278"/>
      <c r="FK230" s="278"/>
      <c r="FL230" s="278"/>
      <c r="FM230" s="278"/>
      <c r="FN230" s="278"/>
      <c r="FO230" s="278"/>
      <c r="FP230" s="278"/>
      <c r="FQ230" s="278"/>
      <c r="FR230" s="278"/>
      <c r="FS230" s="278"/>
      <c r="FT230" s="278"/>
      <c r="FU230" s="278"/>
      <c r="FV230" s="278"/>
      <c r="FW230" s="278"/>
      <c r="FX230" s="278"/>
      <c r="FY230" s="278"/>
      <c r="FZ230" s="278"/>
      <c r="GA230" s="278"/>
      <c r="GB230" s="278"/>
      <c r="GC230" s="278"/>
      <c r="GD230" s="278"/>
      <c r="GE230" s="278"/>
      <c r="GF230" s="278"/>
      <c r="GG230" s="278"/>
      <c r="GH230" s="278"/>
      <c r="GI230" s="278"/>
      <c r="GJ230" s="278"/>
      <c r="GK230" s="278"/>
      <c r="GL230" s="278"/>
      <c r="GM230" s="278"/>
      <c r="GN230" s="278"/>
      <c r="GO230" s="278"/>
      <c r="GP230" s="278"/>
      <c r="GQ230" s="278"/>
      <c r="GR230" s="278"/>
      <c r="GS230" s="278"/>
      <c r="GT230" s="278"/>
      <c r="GU230" s="278"/>
      <c r="GV230" s="278"/>
      <c r="GW230" s="278"/>
      <c r="GX230" s="278"/>
      <c r="GY230" s="278"/>
      <c r="GZ230" s="278"/>
      <c r="HA230" s="278"/>
      <c r="HB230" s="278"/>
      <c r="HC230" s="278"/>
      <c r="HD230" s="278"/>
      <c r="HE230" s="278"/>
      <c r="HF230" s="278"/>
      <c r="HG230" s="278"/>
      <c r="HH230" s="278"/>
      <c r="HI230" s="278"/>
      <c r="HJ230" s="278"/>
      <c r="HK230" s="278"/>
      <c r="HL230" s="278"/>
      <c r="HM230" s="278"/>
      <c r="HN230" s="278"/>
      <c r="HO230" s="278"/>
      <c r="HP230" s="278"/>
      <c r="HQ230" s="278"/>
      <c r="HR230" s="278"/>
      <c r="HS230" s="278"/>
      <c r="HT230" s="278"/>
      <c r="HU230" s="278"/>
      <c r="HV230" s="278"/>
      <c r="HW230" s="278"/>
      <c r="HX230" s="278"/>
      <c r="HY230" s="278"/>
      <c r="HZ230" s="278"/>
      <c r="IA230" s="278"/>
      <c r="IB230" s="278"/>
      <c r="IC230" s="278"/>
      <c r="ID230" s="278"/>
      <c r="IE230" s="278"/>
      <c r="IF230" s="278"/>
      <c r="IG230" s="278"/>
      <c r="IH230" s="278"/>
      <c r="II230" s="278"/>
      <c r="IJ230" s="278"/>
      <c r="IK230" s="278"/>
      <c r="IL230" s="278"/>
      <c r="IM230" s="278"/>
      <c r="IN230" s="278"/>
      <c r="IO230" s="278"/>
      <c r="IP230" s="278"/>
      <c r="IQ230" s="278"/>
      <c r="IR230" s="278"/>
      <c r="IS230" s="278"/>
      <c r="IT230" s="278"/>
      <c r="IU230" s="278"/>
      <c r="IV230" s="278"/>
    </row>
    <row r="231" spans="10:256" x14ac:dyDescent="0.25">
      <c r="J231" s="278"/>
      <c r="K231" s="278"/>
      <c r="L231" s="278"/>
      <c r="M231" s="278"/>
      <c r="N231" s="278"/>
      <c r="O231" s="278"/>
      <c r="P231" s="278"/>
      <c r="Q231" s="278"/>
      <c r="R231" s="278"/>
      <c r="S231" s="278"/>
      <c r="T231" s="278"/>
      <c r="U231" s="278"/>
      <c r="V231" s="278"/>
      <c r="W231" s="278"/>
      <c r="X231" s="278"/>
      <c r="Y231" s="278"/>
      <c r="Z231" s="278"/>
      <c r="AA231" s="278"/>
      <c r="AB231" s="278"/>
      <c r="AC231" s="278"/>
      <c r="AD231" s="278"/>
      <c r="AE231" s="278"/>
      <c r="AF231" s="278"/>
      <c r="AG231" s="278"/>
      <c r="AH231" s="278"/>
      <c r="AI231" s="278"/>
      <c r="AJ231" s="278"/>
      <c r="AK231" s="278"/>
      <c r="AL231" s="278"/>
      <c r="AM231" s="278"/>
      <c r="AN231" s="278"/>
      <c r="AO231" s="278"/>
      <c r="AP231" s="278"/>
      <c r="AQ231" s="278"/>
      <c r="AR231" s="278"/>
      <c r="AS231" s="278"/>
      <c r="AT231" s="278"/>
      <c r="AU231" s="278"/>
      <c r="AV231" s="278"/>
      <c r="AW231" s="278"/>
      <c r="AX231" s="278"/>
      <c r="AY231" s="278"/>
      <c r="AZ231" s="278"/>
      <c r="BA231" s="278"/>
      <c r="BB231" s="278"/>
      <c r="BC231" s="278"/>
      <c r="BD231" s="278"/>
      <c r="BE231" s="278"/>
      <c r="BF231" s="278"/>
      <c r="BG231" s="278"/>
      <c r="BH231" s="278"/>
      <c r="BI231" s="278"/>
      <c r="BJ231" s="278"/>
      <c r="BK231" s="278"/>
      <c r="BL231" s="278"/>
      <c r="BM231" s="278"/>
      <c r="BN231" s="278"/>
      <c r="BO231" s="278"/>
      <c r="BP231" s="278"/>
      <c r="BQ231" s="278"/>
      <c r="BR231" s="278"/>
      <c r="BS231" s="278"/>
      <c r="BT231" s="278"/>
      <c r="BU231" s="278"/>
      <c r="BV231" s="278"/>
      <c r="BW231" s="278"/>
      <c r="BX231" s="278"/>
      <c r="BY231" s="278"/>
      <c r="BZ231" s="278"/>
      <c r="CA231" s="278"/>
      <c r="CB231" s="278"/>
      <c r="CC231" s="278"/>
      <c r="CD231" s="278"/>
      <c r="CE231" s="278"/>
      <c r="CF231" s="278"/>
      <c r="CG231" s="278"/>
      <c r="CH231" s="278"/>
      <c r="CI231" s="278"/>
      <c r="CJ231" s="278"/>
      <c r="CK231" s="278"/>
      <c r="CL231" s="278"/>
      <c r="CM231" s="278"/>
      <c r="CN231" s="278"/>
      <c r="CO231" s="278"/>
      <c r="CP231" s="278"/>
      <c r="CQ231" s="278"/>
      <c r="CR231" s="278"/>
      <c r="CS231" s="278"/>
      <c r="CT231" s="278"/>
      <c r="CU231" s="278"/>
      <c r="CV231" s="278"/>
      <c r="CW231" s="278"/>
      <c r="CX231" s="278"/>
      <c r="CY231" s="278"/>
      <c r="CZ231" s="278"/>
      <c r="DA231" s="278"/>
      <c r="DB231" s="278"/>
      <c r="DC231" s="278"/>
      <c r="DD231" s="278"/>
      <c r="DE231" s="278"/>
      <c r="DF231" s="278"/>
      <c r="DG231" s="278"/>
      <c r="DH231" s="278"/>
      <c r="DI231" s="278"/>
      <c r="DJ231" s="278"/>
      <c r="DK231" s="278"/>
      <c r="DL231" s="278"/>
      <c r="DM231" s="278"/>
      <c r="DN231" s="278"/>
      <c r="DO231" s="278"/>
      <c r="DP231" s="278"/>
      <c r="DQ231" s="278"/>
      <c r="DR231" s="278"/>
      <c r="DS231" s="278"/>
      <c r="DT231" s="278"/>
      <c r="DU231" s="278"/>
      <c r="DV231" s="278"/>
      <c r="DW231" s="278"/>
      <c r="DX231" s="278"/>
      <c r="DY231" s="278"/>
      <c r="DZ231" s="278"/>
      <c r="EA231" s="278"/>
      <c r="EB231" s="278"/>
      <c r="EC231" s="278"/>
      <c r="ED231" s="278"/>
      <c r="EE231" s="278"/>
      <c r="EF231" s="278"/>
      <c r="EG231" s="278"/>
      <c r="EH231" s="278"/>
      <c r="EI231" s="278"/>
      <c r="EJ231" s="278"/>
      <c r="EK231" s="278"/>
      <c r="EL231" s="278"/>
      <c r="EM231" s="278"/>
      <c r="EN231" s="278"/>
      <c r="EO231" s="278"/>
      <c r="EP231" s="278"/>
      <c r="EQ231" s="278"/>
      <c r="ER231" s="278"/>
      <c r="ES231" s="278"/>
      <c r="ET231" s="278"/>
      <c r="EU231" s="278"/>
      <c r="EV231" s="278"/>
      <c r="EW231" s="278"/>
      <c r="EX231" s="278"/>
      <c r="EY231" s="278"/>
      <c r="EZ231" s="278"/>
      <c r="FA231" s="278"/>
      <c r="FB231" s="278"/>
      <c r="FC231" s="278"/>
      <c r="FD231" s="278"/>
      <c r="FE231" s="278"/>
      <c r="FF231" s="278"/>
      <c r="FG231" s="278"/>
      <c r="FH231" s="278"/>
      <c r="FI231" s="278"/>
      <c r="FJ231" s="278"/>
      <c r="FK231" s="278"/>
      <c r="FL231" s="278"/>
      <c r="FM231" s="278"/>
      <c r="FN231" s="278"/>
      <c r="FO231" s="278"/>
      <c r="FP231" s="278"/>
      <c r="FQ231" s="278"/>
      <c r="FR231" s="278"/>
      <c r="FS231" s="278"/>
      <c r="FT231" s="278"/>
      <c r="FU231" s="278"/>
      <c r="FV231" s="278"/>
      <c r="FW231" s="278"/>
      <c r="FX231" s="278"/>
      <c r="FY231" s="278"/>
      <c r="FZ231" s="278"/>
      <c r="GA231" s="278"/>
      <c r="GB231" s="278"/>
      <c r="GC231" s="278"/>
      <c r="GD231" s="278"/>
      <c r="GE231" s="278"/>
      <c r="GF231" s="278"/>
      <c r="GG231" s="278"/>
      <c r="GH231" s="278"/>
      <c r="GI231" s="278"/>
      <c r="GJ231" s="278"/>
      <c r="GK231" s="278"/>
      <c r="GL231" s="278"/>
      <c r="GM231" s="278"/>
      <c r="GN231" s="278"/>
      <c r="GO231" s="278"/>
      <c r="GP231" s="278"/>
      <c r="GQ231" s="278"/>
      <c r="GR231" s="278"/>
      <c r="GS231" s="278"/>
      <c r="GT231" s="278"/>
      <c r="GU231" s="278"/>
      <c r="GV231" s="278"/>
      <c r="GW231" s="278"/>
      <c r="GX231" s="278"/>
      <c r="GY231" s="278"/>
      <c r="GZ231" s="278"/>
      <c r="HA231" s="278"/>
      <c r="HB231" s="278"/>
      <c r="HC231" s="278"/>
      <c r="HD231" s="278"/>
      <c r="HE231" s="278"/>
      <c r="HF231" s="278"/>
      <c r="HG231" s="278"/>
      <c r="HH231" s="278"/>
      <c r="HI231" s="278"/>
      <c r="HJ231" s="278"/>
      <c r="HK231" s="278"/>
      <c r="HL231" s="278"/>
      <c r="HM231" s="278"/>
      <c r="HN231" s="278"/>
      <c r="HO231" s="278"/>
      <c r="HP231" s="278"/>
      <c r="HQ231" s="278"/>
      <c r="HR231" s="278"/>
      <c r="HS231" s="278"/>
      <c r="HT231" s="278"/>
      <c r="HU231" s="278"/>
      <c r="HV231" s="278"/>
      <c r="HW231" s="278"/>
      <c r="HX231" s="278"/>
      <c r="HY231" s="278"/>
      <c r="HZ231" s="278"/>
      <c r="IA231" s="278"/>
      <c r="IB231" s="278"/>
      <c r="IC231" s="278"/>
      <c r="ID231" s="278"/>
      <c r="IE231" s="278"/>
      <c r="IF231" s="278"/>
      <c r="IG231" s="278"/>
      <c r="IH231" s="278"/>
      <c r="II231" s="278"/>
      <c r="IJ231" s="278"/>
      <c r="IK231" s="278"/>
      <c r="IL231" s="278"/>
      <c r="IM231" s="278"/>
      <c r="IN231" s="278"/>
      <c r="IO231" s="278"/>
      <c r="IP231" s="278"/>
      <c r="IQ231" s="278"/>
      <c r="IR231" s="278"/>
      <c r="IS231" s="278"/>
      <c r="IT231" s="278"/>
      <c r="IU231" s="278"/>
      <c r="IV231" s="278"/>
    </row>
    <row r="232" spans="10:256" x14ac:dyDescent="0.25">
      <c r="J232" s="278"/>
      <c r="K232" s="278"/>
      <c r="L232" s="278"/>
      <c r="M232" s="278"/>
      <c r="N232" s="278"/>
      <c r="O232" s="278"/>
      <c r="P232" s="278"/>
      <c r="Q232" s="278"/>
      <c r="R232" s="278"/>
      <c r="S232" s="278"/>
      <c r="T232" s="278"/>
      <c r="U232" s="278"/>
      <c r="V232" s="278"/>
      <c r="W232" s="278"/>
      <c r="X232" s="278"/>
      <c r="Y232" s="278"/>
      <c r="Z232" s="278"/>
      <c r="AA232" s="278"/>
      <c r="AB232" s="278"/>
      <c r="AC232" s="278"/>
      <c r="AD232" s="278"/>
      <c r="AE232" s="278"/>
      <c r="AF232" s="278"/>
      <c r="AG232" s="278"/>
      <c r="AH232" s="278"/>
      <c r="AI232" s="278"/>
      <c r="AJ232" s="278"/>
      <c r="AK232" s="278"/>
      <c r="AL232" s="278"/>
      <c r="AM232" s="278"/>
      <c r="AN232" s="278"/>
      <c r="AO232" s="278"/>
      <c r="AP232" s="278"/>
      <c r="AQ232" s="278"/>
      <c r="AR232" s="278"/>
      <c r="AS232" s="278"/>
      <c r="AT232" s="278"/>
      <c r="AU232" s="278"/>
      <c r="AV232" s="278"/>
      <c r="AW232" s="278"/>
      <c r="AX232" s="278"/>
      <c r="AY232" s="278"/>
      <c r="AZ232" s="278"/>
      <c r="BA232" s="278"/>
      <c r="BB232" s="278"/>
      <c r="BC232" s="278"/>
      <c r="BD232" s="278"/>
      <c r="BE232" s="278"/>
      <c r="BF232" s="278"/>
      <c r="BG232" s="278"/>
      <c r="BH232" s="278"/>
      <c r="BI232" s="278"/>
      <c r="BJ232" s="278"/>
      <c r="BK232" s="278"/>
      <c r="BL232" s="278"/>
      <c r="BM232" s="278"/>
      <c r="BN232" s="278"/>
      <c r="BO232" s="278"/>
      <c r="BP232" s="278"/>
      <c r="BQ232" s="278"/>
      <c r="BR232" s="278"/>
      <c r="BS232" s="278"/>
      <c r="BT232" s="278"/>
      <c r="BU232" s="278"/>
      <c r="BV232" s="278"/>
      <c r="BW232" s="278"/>
      <c r="BX232" s="278"/>
      <c r="BY232" s="278"/>
      <c r="BZ232" s="278"/>
      <c r="CA232" s="278"/>
      <c r="CB232" s="278"/>
      <c r="CC232" s="278"/>
      <c r="CD232" s="278"/>
      <c r="CE232" s="278"/>
      <c r="CF232" s="278"/>
      <c r="CG232" s="278"/>
      <c r="CH232" s="278"/>
      <c r="CI232" s="278"/>
      <c r="CJ232" s="278"/>
      <c r="CK232" s="278"/>
      <c r="CL232" s="278"/>
      <c r="CM232" s="278"/>
      <c r="CN232" s="278"/>
      <c r="CO232" s="278"/>
      <c r="CP232" s="278"/>
      <c r="CQ232" s="278"/>
      <c r="CR232" s="278"/>
      <c r="CS232" s="278"/>
      <c r="CT232" s="278"/>
      <c r="CU232" s="278"/>
      <c r="CV232" s="278"/>
      <c r="CW232" s="278"/>
      <c r="CX232" s="278"/>
      <c r="CY232" s="278"/>
      <c r="CZ232" s="278"/>
      <c r="DA232" s="278"/>
      <c r="DB232" s="278"/>
      <c r="DC232" s="278"/>
      <c r="DD232" s="278"/>
      <c r="DE232" s="278"/>
      <c r="DF232" s="278"/>
      <c r="DG232" s="278"/>
      <c r="DH232" s="278"/>
      <c r="DI232" s="278"/>
      <c r="DJ232" s="278"/>
      <c r="DK232" s="278"/>
      <c r="DL232" s="278"/>
      <c r="DM232" s="278"/>
      <c r="DN232" s="278"/>
      <c r="DO232" s="278"/>
      <c r="DP232" s="278"/>
      <c r="DQ232" s="278"/>
      <c r="DR232" s="278"/>
      <c r="DS232" s="278"/>
      <c r="DT232" s="278"/>
      <c r="DU232" s="278"/>
      <c r="DV232" s="278"/>
      <c r="DW232" s="278"/>
      <c r="DX232" s="278"/>
      <c r="DY232" s="278"/>
      <c r="DZ232" s="278"/>
      <c r="EA232" s="278"/>
      <c r="EB232" s="278"/>
      <c r="EC232" s="278"/>
      <c r="ED232" s="278"/>
      <c r="EE232" s="278"/>
      <c r="EF232" s="278"/>
      <c r="EG232" s="278"/>
      <c r="EH232" s="278"/>
      <c r="EI232" s="278"/>
      <c r="EJ232" s="278"/>
      <c r="EK232" s="278"/>
      <c r="EL232" s="278"/>
      <c r="EM232" s="278"/>
      <c r="EN232" s="278"/>
      <c r="EO232" s="278"/>
      <c r="EP232" s="278"/>
      <c r="EQ232" s="278"/>
      <c r="ER232" s="278"/>
      <c r="ES232" s="278"/>
      <c r="ET232" s="278"/>
      <c r="EU232" s="278"/>
      <c r="EV232" s="278"/>
      <c r="EW232" s="278"/>
      <c r="EX232" s="278"/>
      <c r="EY232" s="278"/>
      <c r="EZ232" s="278"/>
      <c r="FA232" s="278"/>
      <c r="FB232" s="278"/>
      <c r="FC232" s="278"/>
      <c r="FD232" s="278"/>
      <c r="FE232" s="278"/>
      <c r="FF232" s="278"/>
      <c r="FG232" s="278"/>
      <c r="FH232" s="278"/>
      <c r="FI232" s="278"/>
      <c r="FJ232" s="278"/>
      <c r="FK232" s="278"/>
      <c r="FL232" s="278"/>
      <c r="FM232" s="278"/>
      <c r="FN232" s="278"/>
      <c r="FO232" s="278"/>
      <c r="FP232" s="278"/>
      <c r="FQ232" s="278"/>
      <c r="FR232" s="278"/>
      <c r="FS232" s="278"/>
      <c r="FT232" s="278"/>
      <c r="FU232" s="278"/>
      <c r="FV232" s="278"/>
      <c r="FW232" s="278"/>
      <c r="FX232" s="278"/>
      <c r="FY232" s="278"/>
      <c r="FZ232" s="278"/>
      <c r="GA232" s="278"/>
      <c r="GB232" s="278"/>
      <c r="GC232" s="278"/>
      <c r="GD232" s="278"/>
      <c r="GE232" s="278"/>
      <c r="GF232" s="278"/>
      <c r="GG232" s="278"/>
      <c r="GH232" s="278"/>
      <c r="GI232" s="278"/>
      <c r="GJ232" s="278"/>
      <c r="GK232" s="278"/>
      <c r="GL232" s="278"/>
      <c r="GM232" s="278"/>
      <c r="GN232" s="278"/>
      <c r="GO232" s="278"/>
      <c r="GP232" s="278"/>
      <c r="GQ232" s="278"/>
      <c r="GR232" s="278"/>
      <c r="GS232" s="278"/>
      <c r="GT232" s="278"/>
      <c r="GU232" s="278"/>
      <c r="GV232" s="278"/>
      <c r="GW232" s="278"/>
      <c r="GX232" s="278"/>
      <c r="GY232" s="278"/>
      <c r="GZ232" s="278"/>
      <c r="HA232" s="278"/>
      <c r="HB232" s="278"/>
      <c r="HC232" s="278"/>
      <c r="HD232" s="278"/>
      <c r="HE232" s="278"/>
      <c r="HF232" s="278"/>
      <c r="HG232" s="278"/>
      <c r="HH232" s="278"/>
      <c r="HI232" s="278"/>
      <c r="HJ232" s="278"/>
      <c r="HK232" s="278"/>
      <c r="HL232" s="278"/>
      <c r="HM232" s="278"/>
      <c r="HN232" s="278"/>
      <c r="HO232" s="278"/>
      <c r="HP232" s="278"/>
      <c r="HQ232" s="278"/>
      <c r="HR232" s="278"/>
      <c r="HS232" s="278"/>
      <c r="HT232" s="278"/>
      <c r="HU232" s="278"/>
      <c r="HV232" s="278"/>
      <c r="HW232" s="278"/>
      <c r="HX232" s="278"/>
      <c r="HY232" s="278"/>
      <c r="HZ232" s="278"/>
      <c r="IA232" s="278"/>
      <c r="IB232" s="278"/>
      <c r="IC232" s="278"/>
      <c r="ID232" s="278"/>
      <c r="IE232" s="278"/>
      <c r="IF232" s="278"/>
      <c r="IG232" s="278"/>
      <c r="IH232" s="278"/>
      <c r="II232" s="278"/>
      <c r="IJ232" s="278"/>
      <c r="IK232" s="278"/>
      <c r="IL232" s="278"/>
      <c r="IM232" s="278"/>
      <c r="IN232" s="278"/>
      <c r="IO232" s="278"/>
      <c r="IP232" s="278"/>
      <c r="IQ232" s="278"/>
      <c r="IR232" s="278"/>
      <c r="IS232" s="278"/>
      <c r="IT232" s="278"/>
      <c r="IU232" s="278"/>
      <c r="IV232" s="278"/>
    </row>
    <row r="233" spans="10:256" x14ac:dyDescent="0.25">
      <c r="J233" s="278"/>
      <c r="K233" s="278"/>
      <c r="L233" s="278"/>
      <c r="M233" s="278"/>
      <c r="N233" s="278"/>
      <c r="O233" s="278"/>
      <c r="P233" s="278"/>
      <c r="Q233" s="278"/>
      <c r="R233" s="278"/>
      <c r="S233" s="278"/>
      <c r="T233" s="278"/>
      <c r="U233" s="278"/>
      <c r="V233" s="278"/>
      <c r="W233" s="278"/>
      <c r="X233" s="278"/>
      <c r="Y233" s="278"/>
      <c r="Z233" s="278"/>
      <c r="AA233" s="278"/>
      <c r="AB233" s="278"/>
      <c r="AC233" s="278"/>
      <c r="AD233" s="278"/>
      <c r="AE233" s="278"/>
      <c r="AF233" s="278"/>
      <c r="AG233" s="278"/>
      <c r="AH233" s="278"/>
      <c r="AI233" s="278"/>
      <c r="AJ233" s="278"/>
      <c r="AK233" s="278"/>
      <c r="AL233" s="278"/>
      <c r="AM233" s="278"/>
      <c r="AN233" s="278"/>
      <c r="AO233" s="278"/>
      <c r="AP233" s="278"/>
      <c r="AQ233" s="278"/>
      <c r="AR233" s="278"/>
      <c r="AS233" s="278"/>
      <c r="AT233" s="278"/>
      <c r="AU233" s="278"/>
      <c r="AV233" s="278"/>
      <c r="AW233" s="278"/>
      <c r="AX233" s="278"/>
      <c r="AY233" s="278"/>
      <c r="AZ233" s="278"/>
      <c r="BA233" s="278"/>
      <c r="BB233" s="278"/>
      <c r="BC233" s="278"/>
      <c r="BD233" s="278"/>
      <c r="BE233" s="278"/>
      <c r="BF233" s="278"/>
      <c r="BG233" s="278"/>
      <c r="BH233" s="278"/>
      <c r="BI233" s="278"/>
      <c r="BJ233" s="278"/>
      <c r="BK233" s="278"/>
      <c r="BL233" s="278"/>
      <c r="BM233" s="278"/>
      <c r="BN233" s="278"/>
      <c r="BO233" s="278"/>
      <c r="BP233" s="278"/>
      <c r="BQ233" s="278"/>
      <c r="BR233" s="278"/>
      <c r="BS233" s="278"/>
      <c r="BT233" s="278"/>
      <c r="BU233" s="278"/>
      <c r="BV233" s="278"/>
      <c r="BW233" s="278"/>
      <c r="BX233" s="278"/>
      <c r="BY233" s="278"/>
      <c r="BZ233" s="278"/>
      <c r="CA233" s="278"/>
      <c r="CB233" s="278"/>
      <c r="CC233" s="278"/>
      <c r="CD233" s="278"/>
      <c r="CE233" s="278"/>
      <c r="CF233" s="278"/>
      <c r="CG233" s="278"/>
      <c r="CH233" s="278"/>
      <c r="CI233" s="278"/>
      <c r="CJ233" s="278"/>
      <c r="CK233" s="278"/>
      <c r="CL233" s="278"/>
      <c r="CM233" s="278"/>
      <c r="CN233" s="278"/>
      <c r="CO233" s="278"/>
      <c r="CP233" s="278"/>
      <c r="CQ233" s="278"/>
      <c r="CR233" s="278"/>
      <c r="CS233" s="278"/>
      <c r="CT233" s="278"/>
      <c r="CU233" s="278"/>
      <c r="CV233" s="278"/>
      <c r="CW233" s="278"/>
      <c r="CX233" s="278"/>
      <c r="CY233" s="278"/>
      <c r="CZ233" s="278"/>
      <c r="DA233" s="278"/>
      <c r="DB233" s="278"/>
      <c r="DC233" s="278"/>
      <c r="DD233" s="278"/>
      <c r="DE233" s="278"/>
      <c r="DF233" s="278"/>
      <c r="DG233" s="278"/>
      <c r="DH233" s="278"/>
      <c r="DI233" s="278"/>
      <c r="DJ233" s="278"/>
      <c r="DK233" s="278"/>
      <c r="DL233" s="278"/>
      <c r="DM233" s="278"/>
      <c r="DN233" s="278"/>
      <c r="DO233" s="278"/>
      <c r="DP233" s="278"/>
      <c r="DQ233" s="278"/>
      <c r="DR233" s="278"/>
      <c r="DS233" s="278"/>
      <c r="DT233" s="278"/>
      <c r="DU233" s="278"/>
      <c r="DV233" s="278"/>
      <c r="DW233" s="278"/>
      <c r="DX233" s="278"/>
      <c r="DY233" s="278"/>
      <c r="DZ233" s="278"/>
      <c r="EA233" s="278"/>
      <c r="EB233" s="278"/>
      <c r="EC233" s="278"/>
      <c r="ED233" s="278"/>
      <c r="EE233" s="278"/>
      <c r="EF233" s="278"/>
      <c r="EG233" s="278"/>
      <c r="EH233" s="278"/>
      <c r="EI233" s="278"/>
      <c r="EJ233" s="278"/>
      <c r="EK233" s="278"/>
      <c r="EL233" s="278"/>
      <c r="EM233" s="278"/>
      <c r="EN233" s="278"/>
      <c r="EO233" s="278"/>
      <c r="EP233" s="278"/>
      <c r="EQ233" s="278"/>
      <c r="ER233" s="278"/>
      <c r="ES233" s="278"/>
      <c r="ET233" s="278"/>
      <c r="EU233" s="278"/>
      <c r="EV233" s="278"/>
      <c r="EW233" s="278"/>
      <c r="EX233" s="278"/>
      <c r="EY233" s="278"/>
      <c r="EZ233" s="278"/>
      <c r="FA233" s="278"/>
      <c r="FB233" s="278"/>
      <c r="FC233" s="278"/>
      <c r="FD233" s="278"/>
      <c r="FE233" s="278"/>
      <c r="FF233" s="278"/>
      <c r="FG233" s="278"/>
      <c r="FH233" s="278"/>
      <c r="FI233" s="278"/>
      <c r="FJ233" s="278"/>
      <c r="FK233" s="278"/>
      <c r="FL233" s="278"/>
      <c r="FM233" s="278"/>
      <c r="FN233" s="278"/>
      <c r="FO233" s="278"/>
      <c r="FP233" s="278"/>
      <c r="FQ233" s="278"/>
      <c r="FR233" s="278"/>
      <c r="FS233" s="278"/>
      <c r="FT233" s="278"/>
      <c r="FU233" s="278"/>
      <c r="FV233" s="278"/>
      <c r="FW233" s="278"/>
      <c r="FX233" s="278"/>
      <c r="FY233" s="278"/>
      <c r="FZ233" s="278"/>
      <c r="GA233" s="278"/>
      <c r="GB233" s="278"/>
      <c r="GC233" s="278"/>
      <c r="GD233" s="278"/>
      <c r="GE233" s="278"/>
      <c r="GF233" s="278"/>
      <c r="GG233" s="278"/>
      <c r="GH233" s="278"/>
      <c r="GI233" s="278"/>
      <c r="GJ233" s="278"/>
      <c r="GK233" s="278"/>
      <c r="GL233" s="278"/>
      <c r="GM233" s="278"/>
      <c r="GN233" s="278"/>
      <c r="GO233" s="278"/>
      <c r="GP233" s="278"/>
      <c r="GQ233" s="278"/>
      <c r="GR233" s="278"/>
      <c r="GS233" s="278"/>
      <c r="GT233" s="278"/>
      <c r="GU233" s="278"/>
      <c r="GV233" s="278"/>
      <c r="GW233" s="278"/>
      <c r="GX233" s="278"/>
      <c r="GY233" s="278"/>
      <c r="GZ233" s="278"/>
      <c r="HA233" s="278"/>
      <c r="HB233" s="278"/>
      <c r="HC233" s="278"/>
      <c r="HD233" s="278"/>
      <c r="HE233" s="278"/>
      <c r="HF233" s="278"/>
      <c r="HG233" s="278"/>
      <c r="HH233" s="278"/>
      <c r="HI233" s="278"/>
      <c r="HJ233" s="278"/>
      <c r="HK233" s="278"/>
      <c r="HL233" s="278"/>
      <c r="HM233" s="278"/>
      <c r="HN233" s="278"/>
      <c r="HO233" s="278"/>
      <c r="HP233" s="278"/>
      <c r="HQ233" s="278"/>
      <c r="HR233" s="278"/>
      <c r="HS233" s="278"/>
      <c r="HT233" s="278"/>
      <c r="HU233" s="278"/>
      <c r="HV233" s="278"/>
      <c r="HW233" s="278"/>
      <c r="HX233" s="278"/>
      <c r="HY233" s="278"/>
      <c r="HZ233" s="278"/>
      <c r="IA233" s="278"/>
      <c r="IB233" s="278"/>
      <c r="IC233" s="278"/>
      <c r="ID233" s="278"/>
      <c r="IE233" s="278"/>
      <c r="IF233" s="278"/>
      <c r="IG233" s="278"/>
      <c r="IH233" s="278"/>
      <c r="II233" s="278"/>
      <c r="IJ233" s="278"/>
      <c r="IK233" s="278"/>
      <c r="IL233" s="278"/>
      <c r="IM233" s="278"/>
      <c r="IN233" s="278"/>
      <c r="IO233" s="278"/>
      <c r="IP233" s="278"/>
      <c r="IQ233" s="278"/>
      <c r="IR233" s="278"/>
      <c r="IS233" s="278"/>
      <c r="IT233" s="278"/>
      <c r="IU233" s="278"/>
      <c r="IV233" s="278"/>
    </row>
    <row r="234" spans="10:256" x14ac:dyDescent="0.25">
      <c r="J234" s="278"/>
      <c r="K234" s="278"/>
      <c r="L234" s="278"/>
      <c r="M234" s="278"/>
      <c r="N234" s="278"/>
      <c r="O234" s="278"/>
      <c r="P234" s="278"/>
      <c r="Q234" s="278"/>
      <c r="R234" s="278"/>
      <c r="S234" s="278"/>
      <c r="T234" s="278"/>
      <c r="U234" s="278"/>
      <c r="V234" s="278"/>
      <c r="W234" s="278"/>
      <c r="X234" s="278"/>
      <c r="Y234" s="278"/>
      <c r="Z234" s="278"/>
      <c r="AA234" s="278"/>
      <c r="AB234" s="278"/>
      <c r="AC234" s="278"/>
      <c r="AD234" s="278"/>
      <c r="AE234" s="278"/>
      <c r="AF234" s="278"/>
      <c r="AG234" s="278"/>
      <c r="AH234" s="278"/>
      <c r="AI234" s="278"/>
      <c r="AJ234" s="278"/>
      <c r="AK234" s="278"/>
      <c r="AL234" s="278"/>
      <c r="AM234" s="278"/>
      <c r="AN234" s="278"/>
      <c r="AO234" s="278"/>
      <c r="AP234" s="278"/>
      <c r="AQ234" s="278"/>
      <c r="AR234" s="278"/>
      <c r="AS234" s="278"/>
      <c r="AT234" s="278"/>
      <c r="AU234" s="278"/>
      <c r="AV234" s="278"/>
      <c r="AW234" s="278"/>
      <c r="AX234" s="278"/>
      <c r="AY234" s="278"/>
      <c r="AZ234" s="278"/>
      <c r="BA234" s="278"/>
      <c r="BB234" s="278"/>
      <c r="BC234" s="278"/>
      <c r="BD234" s="278"/>
      <c r="BE234" s="278"/>
      <c r="BF234" s="278"/>
      <c r="BG234" s="278"/>
      <c r="BH234" s="278"/>
      <c r="BI234" s="278"/>
      <c r="BJ234" s="278"/>
      <c r="BK234" s="278"/>
      <c r="BL234" s="278"/>
      <c r="BM234" s="278"/>
      <c r="BN234" s="278"/>
      <c r="BO234" s="278"/>
      <c r="BP234" s="278"/>
      <c r="BQ234" s="278"/>
      <c r="BR234" s="278"/>
      <c r="BS234" s="278"/>
      <c r="BT234" s="278"/>
      <c r="BU234" s="278"/>
      <c r="BV234" s="278"/>
      <c r="BW234" s="278"/>
      <c r="BX234" s="278"/>
      <c r="BY234" s="278"/>
      <c r="BZ234" s="278"/>
      <c r="CA234" s="278"/>
      <c r="CB234" s="278"/>
      <c r="CC234" s="278"/>
      <c r="CD234" s="278"/>
      <c r="CE234" s="278"/>
      <c r="CF234" s="278"/>
      <c r="CG234" s="278"/>
      <c r="CH234" s="278"/>
      <c r="CI234" s="278"/>
      <c r="CJ234" s="278"/>
      <c r="CK234" s="278"/>
      <c r="CL234" s="278"/>
      <c r="CM234" s="278"/>
      <c r="CN234" s="278"/>
      <c r="CO234" s="278"/>
      <c r="CP234" s="278"/>
      <c r="CQ234" s="278"/>
      <c r="CR234" s="278"/>
      <c r="CS234" s="278"/>
      <c r="CT234" s="278"/>
      <c r="CU234" s="278"/>
      <c r="CV234" s="278"/>
      <c r="CW234" s="278"/>
      <c r="CX234" s="278"/>
      <c r="CY234" s="278"/>
      <c r="CZ234" s="278"/>
      <c r="DA234" s="278"/>
      <c r="DB234" s="278"/>
      <c r="DC234" s="278"/>
      <c r="DD234" s="278"/>
      <c r="DE234" s="278"/>
      <c r="DF234" s="278"/>
      <c r="DG234" s="278"/>
      <c r="DH234" s="278"/>
      <c r="DI234" s="278"/>
      <c r="DJ234" s="278"/>
      <c r="DK234" s="278"/>
      <c r="DL234" s="278"/>
      <c r="DM234" s="278"/>
      <c r="DN234" s="278"/>
      <c r="DO234" s="278"/>
      <c r="DP234" s="278"/>
      <c r="DQ234" s="278"/>
      <c r="DR234" s="278"/>
      <c r="DS234" s="278"/>
      <c r="DT234" s="278"/>
      <c r="DU234" s="278"/>
      <c r="DV234" s="278"/>
      <c r="DW234" s="278"/>
      <c r="DX234" s="278"/>
      <c r="DY234" s="278"/>
      <c r="DZ234" s="278"/>
      <c r="EA234" s="278"/>
      <c r="EB234" s="278"/>
      <c r="EC234" s="278"/>
      <c r="ED234" s="278"/>
      <c r="EE234" s="278"/>
      <c r="EF234" s="278"/>
      <c r="EG234" s="278"/>
      <c r="EH234" s="278"/>
      <c r="EI234" s="278"/>
      <c r="EJ234" s="278"/>
      <c r="EK234" s="278"/>
      <c r="EL234" s="278"/>
      <c r="EM234" s="278"/>
      <c r="EN234" s="278"/>
      <c r="EO234" s="278"/>
      <c r="EP234" s="278"/>
      <c r="EQ234" s="278"/>
      <c r="ER234" s="278"/>
      <c r="ES234" s="278"/>
      <c r="ET234" s="278"/>
      <c r="EU234" s="278"/>
      <c r="EV234" s="278"/>
      <c r="EW234" s="278"/>
      <c r="EX234" s="278"/>
      <c r="EY234" s="278"/>
      <c r="EZ234" s="278"/>
      <c r="FA234" s="278"/>
      <c r="FB234" s="278"/>
      <c r="FC234" s="278"/>
      <c r="FD234" s="278"/>
      <c r="FE234" s="278"/>
      <c r="FF234" s="278"/>
      <c r="FG234" s="278"/>
      <c r="FH234" s="278"/>
      <c r="FI234" s="278"/>
      <c r="FJ234" s="278"/>
      <c r="FK234" s="278"/>
      <c r="FL234" s="278"/>
      <c r="FM234" s="278"/>
      <c r="FN234" s="278"/>
      <c r="FO234" s="278"/>
      <c r="FP234" s="278"/>
      <c r="FQ234" s="278"/>
      <c r="FR234" s="278"/>
      <c r="FS234" s="278"/>
      <c r="FT234" s="278"/>
      <c r="FU234" s="278"/>
      <c r="FV234" s="278"/>
      <c r="FW234" s="278"/>
      <c r="FX234" s="278"/>
      <c r="FY234" s="278"/>
      <c r="FZ234" s="278"/>
      <c r="GA234" s="278"/>
      <c r="GB234" s="278"/>
      <c r="GC234" s="278"/>
      <c r="GD234" s="278"/>
      <c r="GE234" s="278"/>
      <c r="GF234" s="278"/>
      <c r="GG234" s="278"/>
      <c r="GH234" s="278"/>
      <c r="GI234" s="278"/>
      <c r="GJ234" s="278"/>
      <c r="GK234" s="278"/>
      <c r="GL234" s="278"/>
      <c r="GM234" s="278"/>
      <c r="GN234" s="278"/>
      <c r="GO234" s="278"/>
      <c r="GP234" s="278"/>
      <c r="GQ234" s="278"/>
      <c r="GR234" s="278"/>
      <c r="GS234" s="278"/>
      <c r="GT234" s="278"/>
      <c r="GU234" s="278"/>
      <c r="GV234" s="278"/>
      <c r="GW234" s="278"/>
      <c r="GX234" s="278"/>
      <c r="GY234" s="278"/>
      <c r="GZ234" s="278"/>
      <c r="HA234" s="278"/>
      <c r="HB234" s="278"/>
      <c r="HC234" s="278"/>
      <c r="HD234" s="278"/>
      <c r="HE234" s="278"/>
      <c r="HF234" s="278"/>
      <c r="HG234" s="278"/>
      <c r="HH234" s="278"/>
      <c r="HI234" s="278"/>
      <c r="HJ234" s="278"/>
      <c r="HK234" s="278"/>
      <c r="HL234" s="278"/>
      <c r="HM234" s="278"/>
      <c r="HN234" s="278"/>
      <c r="HO234" s="278"/>
      <c r="HP234" s="278"/>
      <c r="HQ234" s="278"/>
      <c r="HR234" s="278"/>
      <c r="HS234" s="278"/>
      <c r="HT234" s="278"/>
      <c r="HU234" s="278"/>
      <c r="HV234" s="278"/>
      <c r="HW234" s="278"/>
      <c r="HX234" s="278"/>
      <c r="HY234" s="278"/>
      <c r="HZ234" s="278"/>
      <c r="IA234" s="278"/>
      <c r="IB234" s="278"/>
      <c r="IC234" s="278"/>
      <c r="ID234" s="278"/>
      <c r="IE234" s="278"/>
      <c r="IF234" s="278"/>
      <c r="IG234" s="278"/>
      <c r="IH234" s="278"/>
      <c r="II234" s="278"/>
      <c r="IJ234" s="278"/>
      <c r="IK234" s="278"/>
      <c r="IL234" s="278"/>
      <c r="IM234" s="278"/>
      <c r="IN234" s="278"/>
      <c r="IO234" s="278"/>
      <c r="IP234" s="278"/>
      <c r="IQ234" s="278"/>
      <c r="IR234" s="278"/>
      <c r="IS234" s="278"/>
      <c r="IT234" s="278"/>
      <c r="IU234" s="278"/>
      <c r="IV234" s="278"/>
    </row>
    <row r="235" spans="10:256" x14ac:dyDescent="0.25">
      <c r="J235" s="278"/>
      <c r="K235" s="278"/>
      <c r="L235" s="278"/>
      <c r="M235" s="278"/>
      <c r="N235" s="278"/>
      <c r="O235" s="278"/>
      <c r="P235" s="278"/>
      <c r="Q235" s="278"/>
      <c r="R235" s="278"/>
      <c r="S235" s="278"/>
      <c r="T235" s="278"/>
      <c r="U235" s="278"/>
      <c r="V235" s="278"/>
      <c r="W235" s="278"/>
      <c r="X235" s="278"/>
      <c r="Y235" s="278"/>
      <c r="Z235" s="278"/>
      <c r="AA235" s="278"/>
      <c r="AB235" s="278"/>
      <c r="AC235" s="278"/>
      <c r="AD235" s="278"/>
      <c r="AE235" s="278"/>
      <c r="AF235" s="278"/>
      <c r="AG235" s="278"/>
      <c r="AH235" s="278"/>
      <c r="AI235" s="278"/>
      <c r="AJ235" s="278"/>
      <c r="AK235" s="278"/>
      <c r="AL235" s="278"/>
      <c r="AM235" s="278"/>
      <c r="AN235" s="278"/>
      <c r="AO235" s="278"/>
      <c r="AP235" s="278"/>
      <c r="AQ235" s="278"/>
      <c r="AR235" s="278"/>
      <c r="AS235" s="278"/>
      <c r="AT235" s="278"/>
      <c r="AU235" s="278"/>
      <c r="AV235" s="278"/>
      <c r="AW235" s="278"/>
      <c r="AX235" s="278"/>
      <c r="AY235" s="278"/>
      <c r="AZ235" s="278"/>
      <c r="BA235" s="278"/>
      <c r="BB235" s="278"/>
      <c r="BC235" s="278"/>
      <c r="BD235" s="278"/>
      <c r="BE235" s="278"/>
      <c r="BF235" s="278"/>
      <c r="BG235" s="278"/>
      <c r="BH235" s="278"/>
      <c r="BI235" s="278"/>
      <c r="BJ235" s="278"/>
      <c r="BK235" s="278"/>
      <c r="BL235" s="278"/>
      <c r="BM235" s="278"/>
      <c r="BN235" s="278"/>
      <c r="BO235" s="278"/>
      <c r="BP235" s="278"/>
      <c r="BQ235" s="278"/>
      <c r="BR235" s="278"/>
      <c r="BS235" s="278"/>
      <c r="BT235" s="278"/>
      <c r="BU235" s="278"/>
      <c r="BV235" s="278"/>
      <c r="BW235" s="278"/>
      <c r="BX235" s="278"/>
      <c r="BY235" s="278"/>
      <c r="BZ235" s="278"/>
      <c r="CA235" s="278"/>
      <c r="CB235" s="278"/>
      <c r="CC235" s="278"/>
      <c r="CD235" s="278"/>
      <c r="CE235" s="278"/>
      <c r="CF235" s="278"/>
      <c r="CG235" s="278"/>
      <c r="CH235" s="278"/>
      <c r="CI235" s="278"/>
      <c r="CJ235" s="278"/>
      <c r="CK235" s="278"/>
      <c r="CL235" s="278"/>
      <c r="CM235" s="278"/>
      <c r="CN235" s="278"/>
      <c r="CO235" s="278"/>
      <c r="CP235" s="278"/>
      <c r="CQ235" s="278"/>
      <c r="CR235" s="278"/>
      <c r="CS235" s="278"/>
      <c r="CT235" s="278"/>
      <c r="CU235" s="278"/>
      <c r="CV235" s="278"/>
      <c r="CW235" s="278"/>
      <c r="CX235" s="278"/>
      <c r="CY235" s="278"/>
      <c r="CZ235" s="278"/>
      <c r="DA235" s="278"/>
      <c r="DB235" s="278"/>
      <c r="DC235" s="278"/>
      <c r="DD235" s="278"/>
      <c r="DE235" s="278"/>
      <c r="DF235" s="278"/>
      <c r="DG235" s="278"/>
      <c r="DH235" s="278"/>
      <c r="DI235" s="278"/>
      <c r="DJ235" s="278"/>
      <c r="DK235" s="278"/>
      <c r="DL235" s="278"/>
      <c r="DM235" s="278"/>
      <c r="DN235" s="278"/>
      <c r="DO235" s="278"/>
      <c r="DP235" s="278"/>
      <c r="DQ235" s="278"/>
      <c r="DR235" s="278"/>
      <c r="DS235" s="278"/>
      <c r="DT235" s="278"/>
      <c r="DU235" s="278"/>
      <c r="DV235" s="278"/>
      <c r="DW235" s="278"/>
      <c r="DX235" s="278"/>
      <c r="DY235" s="278"/>
      <c r="DZ235" s="278"/>
      <c r="EA235" s="278"/>
      <c r="EB235" s="278"/>
      <c r="EC235" s="278"/>
      <c r="ED235" s="278"/>
      <c r="EE235" s="278"/>
      <c r="EF235" s="278"/>
      <c r="EG235" s="278"/>
      <c r="EH235" s="278"/>
      <c r="EI235" s="278"/>
      <c r="EJ235" s="278"/>
      <c r="EK235" s="278"/>
      <c r="EL235" s="278"/>
      <c r="EM235" s="278"/>
      <c r="EN235" s="278"/>
      <c r="EO235" s="278"/>
      <c r="EP235" s="278"/>
      <c r="EQ235" s="278"/>
      <c r="ER235" s="278"/>
      <c r="ES235" s="278"/>
      <c r="ET235" s="278"/>
      <c r="EU235" s="278"/>
      <c r="EV235" s="278"/>
      <c r="EW235" s="278"/>
      <c r="EX235" s="278"/>
      <c r="EY235" s="278"/>
      <c r="EZ235" s="278"/>
      <c r="FA235" s="278"/>
      <c r="FB235" s="278"/>
      <c r="FC235" s="278"/>
      <c r="FD235" s="278"/>
      <c r="FE235" s="278"/>
      <c r="FF235" s="278"/>
      <c r="FG235" s="278"/>
      <c r="FH235" s="278"/>
      <c r="FI235" s="278"/>
      <c r="FJ235" s="278"/>
      <c r="FK235" s="278"/>
      <c r="FL235" s="278"/>
      <c r="FM235" s="278"/>
      <c r="FN235" s="278"/>
      <c r="FO235" s="278"/>
      <c r="FP235" s="278"/>
      <c r="FQ235" s="278"/>
      <c r="FR235" s="278"/>
      <c r="FS235" s="278"/>
      <c r="FT235" s="278"/>
      <c r="FU235" s="278"/>
      <c r="FV235" s="278"/>
      <c r="FW235" s="278"/>
      <c r="FX235" s="278"/>
      <c r="FY235" s="278"/>
      <c r="FZ235" s="278"/>
      <c r="GA235" s="278"/>
      <c r="GB235" s="278"/>
      <c r="GC235" s="278"/>
      <c r="GD235" s="278"/>
      <c r="GE235" s="278"/>
      <c r="GF235" s="278"/>
      <c r="GG235" s="278"/>
      <c r="GH235" s="278"/>
      <c r="GI235" s="278"/>
      <c r="GJ235" s="278"/>
      <c r="GK235" s="278"/>
      <c r="GL235" s="278"/>
      <c r="GM235" s="278"/>
      <c r="GN235" s="278"/>
      <c r="GO235" s="278"/>
      <c r="GP235" s="278"/>
      <c r="GQ235" s="278"/>
      <c r="GR235" s="278"/>
      <c r="GS235" s="278"/>
      <c r="GT235" s="278"/>
      <c r="GU235" s="278"/>
      <c r="GV235" s="278"/>
      <c r="GW235" s="278"/>
      <c r="GX235" s="278"/>
      <c r="GY235" s="278"/>
      <c r="GZ235" s="278"/>
      <c r="HA235" s="278"/>
      <c r="HB235" s="278"/>
      <c r="HC235" s="278"/>
      <c r="HD235" s="278"/>
      <c r="HE235" s="278"/>
      <c r="HF235" s="278"/>
      <c r="HG235" s="278"/>
      <c r="HH235" s="278"/>
      <c r="HI235" s="278"/>
      <c r="HJ235" s="278"/>
      <c r="HK235" s="278"/>
      <c r="HL235" s="278"/>
      <c r="HM235" s="278"/>
      <c r="HN235" s="278"/>
      <c r="HO235" s="278"/>
      <c r="HP235" s="278"/>
      <c r="HQ235" s="278"/>
      <c r="HR235" s="278"/>
      <c r="HS235" s="278"/>
      <c r="HT235" s="278"/>
      <c r="HU235" s="278"/>
      <c r="HV235" s="278"/>
      <c r="HW235" s="278"/>
      <c r="HX235" s="278"/>
      <c r="HY235" s="278"/>
      <c r="HZ235" s="278"/>
      <c r="IA235" s="278"/>
      <c r="IB235" s="278"/>
      <c r="IC235" s="278"/>
      <c r="ID235" s="278"/>
      <c r="IE235" s="278"/>
      <c r="IF235" s="278"/>
      <c r="IG235" s="278"/>
      <c r="IH235" s="278"/>
      <c r="II235" s="278"/>
      <c r="IJ235" s="278"/>
      <c r="IK235" s="278"/>
      <c r="IL235" s="278"/>
      <c r="IM235" s="278"/>
      <c r="IN235" s="278"/>
      <c r="IO235" s="278"/>
      <c r="IP235" s="278"/>
      <c r="IQ235" s="278"/>
      <c r="IR235" s="278"/>
      <c r="IS235" s="278"/>
      <c r="IT235" s="278"/>
      <c r="IU235" s="278"/>
      <c r="IV235" s="278"/>
    </row>
    <row r="236" spans="10:256" x14ac:dyDescent="0.25">
      <c r="J236" s="278"/>
      <c r="K236" s="278"/>
      <c r="L236" s="278"/>
      <c r="M236" s="278"/>
      <c r="N236" s="278"/>
      <c r="O236" s="278"/>
      <c r="P236" s="278"/>
      <c r="Q236" s="278"/>
      <c r="R236" s="278"/>
      <c r="S236" s="278"/>
      <c r="T236" s="278"/>
      <c r="U236" s="278"/>
      <c r="V236" s="278"/>
      <c r="W236" s="278"/>
      <c r="X236" s="278"/>
      <c r="Y236" s="278"/>
      <c r="Z236" s="278"/>
      <c r="AA236" s="278"/>
      <c r="AB236" s="278"/>
      <c r="AC236" s="278"/>
      <c r="AD236" s="278"/>
      <c r="AE236" s="278"/>
      <c r="AF236" s="278"/>
      <c r="AG236" s="278"/>
      <c r="AH236" s="278"/>
      <c r="AI236" s="278"/>
      <c r="AJ236" s="278"/>
      <c r="AK236" s="278"/>
      <c r="AL236" s="278"/>
      <c r="AM236" s="278"/>
      <c r="AN236" s="278"/>
      <c r="AO236" s="278"/>
      <c r="AP236" s="278"/>
      <c r="AQ236" s="278"/>
      <c r="AR236" s="278"/>
      <c r="AS236" s="278"/>
      <c r="AT236" s="278"/>
      <c r="AU236" s="278"/>
      <c r="AV236" s="278"/>
      <c r="AW236" s="278"/>
      <c r="AX236" s="278"/>
      <c r="AY236" s="278"/>
      <c r="AZ236" s="278"/>
      <c r="BA236" s="278"/>
      <c r="BB236" s="278"/>
      <c r="BC236" s="278"/>
      <c r="BD236" s="278"/>
      <c r="BE236" s="278"/>
      <c r="BF236" s="278"/>
      <c r="BG236" s="278"/>
      <c r="BH236" s="278"/>
      <c r="BI236" s="278"/>
      <c r="BJ236" s="278"/>
      <c r="BK236" s="278"/>
      <c r="BL236" s="278"/>
      <c r="BM236" s="278"/>
      <c r="BN236" s="278"/>
      <c r="BO236" s="278"/>
      <c r="BP236" s="278"/>
      <c r="BQ236" s="278"/>
      <c r="BR236" s="278"/>
      <c r="BS236" s="278"/>
      <c r="BT236" s="278"/>
      <c r="BU236" s="278"/>
      <c r="BV236" s="278"/>
      <c r="BW236" s="278"/>
      <c r="BX236" s="278"/>
      <c r="BY236" s="278"/>
      <c r="BZ236" s="278"/>
      <c r="CA236" s="278"/>
      <c r="CB236" s="278"/>
      <c r="CC236" s="278"/>
      <c r="CD236" s="278"/>
      <c r="CE236" s="278"/>
      <c r="CF236" s="278"/>
      <c r="CG236" s="278"/>
      <c r="CH236" s="278"/>
      <c r="CI236" s="278"/>
      <c r="CJ236" s="278"/>
      <c r="CK236" s="278"/>
      <c r="CL236" s="278"/>
      <c r="CM236" s="278"/>
      <c r="CN236" s="278"/>
      <c r="CO236" s="278"/>
      <c r="CP236" s="278"/>
      <c r="CQ236" s="278"/>
      <c r="CR236" s="278"/>
      <c r="CS236" s="278"/>
      <c r="CT236" s="278"/>
      <c r="CU236" s="278"/>
      <c r="CV236" s="278"/>
      <c r="CW236" s="278"/>
      <c r="CX236" s="278"/>
      <c r="CY236" s="278"/>
      <c r="CZ236" s="278"/>
      <c r="DA236" s="278"/>
      <c r="DB236" s="278"/>
      <c r="DC236" s="278"/>
      <c r="DD236" s="278"/>
      <c r="DE236" s="278"/>
      <c r="DF236" s="278"/>
      <c r="DG236" s="278"/>
      <c r="DH236" s="278"/>
      <c r="DI236" s="278"/>
      <c r="DJ236" s="278"/>
      <c r="DK236" s="278"/>
      <c r="DL236" s="278"/>
      <c r="DM236" s="278"/>
      <c r="DN236" s="278"/>
      <c r="DO236" s="278"/>
      <c r="DP236" s="278"/>
      <c r="DQ236" s="278"/>
      <c r="DR236" s="278"/>
      <c r="DS236" s="278"/>
      <c r="DT236" s="278"/>
      <c r="DU236" s="278"/>
      <c r="DV236" s="278"/>
      <c r="DW236" s="278"/>
      <c r="DX236" s="278"/>
      <c r="DY236" s="278"/>
      <c r="DZ236" s="278"/>
      <c r="EA236" s="278"/>
      <c r="EB236" s="278"/>
      <c r="EC236" s="278"/>
      <c r="ED236" s="278"/>
      <c r="EE236" s="278"/>
      <c r="EF236" s="278"/>
      <c r="EG236" s="278"/>
      <c r="EH236" s="278"/>
      <c r="EI236" s="278"/>
      <c r="EJ236" s="278"/>
      <c r="EK236" s="278"/>
      <c r="EL236" s="278"/>
      <c r="EM236" s="278"/>
      <c r="EN236" s="278"/>
      <c r="EO236" s="278"/>
      <c r="EP236" s="278"/>
      <c r="EQ236" s="278"/>
      <c r="ER236" s="278"/>
      <c r="ES236" s="278"/>
      <c r="ET236" s="278"/>
      <c r="EU236" s="278"/>
      <c r="EV236" s="278"/>
      <c r="EW236" s="278"/>
      <c r="EX236" s="278"/>
      <c r="EY236" s="278"/>
      <c r="EZ236" s="278"/>
      <c r="FA236" s="278"/>
      <c r="FB236" s="278"/>
      <c r="FC236" s="278"/>
      <c r="FD236" s="278"/>
      <c r="FE236" s="278"/>
      <c r="FF236" s="278"/>
      <c r="FG236" s="278"/>
      <c r="FH236" s="278"/>
      <c r="FI236" s="278"/>
      <c r="FJ236" s="278"/>
      <c r="FK236" s="278"/>
      <c r="FL236" s="278"/>
      <c r="FM236" s="278"/>
      <c r="FN236" s="278"/>
      <c r="FO236" s="278"/>
      <c r="FP236" s="278"/>
      <c r="FQ236" s="278"/>
      <c r="FR236" s="278"/>
      <c r="FS236" s="278"/>
      <c r="FT236" s="278"/>
      <c r="FU236" s="278"/>
      <c r="FV236" s="278"/>
      <c r="FW236" s="278"/>
      <c r="FX236" s="278"/>
      <c r="FY236" s="278"/>
      <c r="FZ236" s="278"/>
      <c r="GA236" s="278"/>
      <c r="GB236" s="278"/>
      <c r="GC236" s="278"/>
      <c r="GD236" s="278"/>
      <c r="GE236" s="278"/>
      <c r="GF236" s="278"/>
      <c r="GG236" s="278"/>
      <c r="GH236" s="278"/>
      <c r="GI236" s="278"/>
      <c r="GJ236" s="278"/>
      <c r="GK236" s="278"/>
      <c r="GL236" s="278"/>
      <c r="GM236" s="278"/>
      <c r="GN236" s="278"/>
      <c r="GO236" s="278"/>
      <c r="GP236" s="278"/>
      <c r="GQ236" s="278"/>
      <c r="GR236" s="278"/>
      <c r="GS236" s="278"/>
      <c r="GT236" s="278"/>
      <c r="GU236" s="278"/>
      <c r="GV236" s="278"/>
      <c r="GW236" s="278"/>
      <c r="GX236" s="278"/>
      <c r="GY236" s="278"/>
      <c r="GZ236" s="278"/>
      <c r="HA236" s="278"/>
      <c r="HB236" s="278"/>
      <c r="HC236" s="278"/>
      <c r="HD236" s="278"/>
      <c r="HE236" s="278"/>
      <c r="HF236" s="278"/>
      <c r="HG236" s="278"/>
      <c r="HH236" s="278"/>
      <c r="HI236" s="278"/>
      <c r="HJ236" s="278"/>
      <c r="HK236" s="278"/>
      <c r="HL236" s="278"/>
      <c r="HM236" s="278"/>
      <c r="HN236" s="278"/>
      <c r="HO236" s="278"/>
      <c r="HP236" s="278"/>
      <c r="HQ236" s="278"/>
      <c r="HR236" s="278"/>
      <c r="HS236" s="278"/>
      <c r="HT236" s="278"/>
      <c r="HU236" s="278"/>
      <c r="HV236" s="278"/>
      <c r="HW236" s="278"/>
      <c r="HX236" s="278"/>
      <c r="HY236" s="278"/>
      <c r="HZ236" s="278"/>
      <c r="IA236" s="278"/>
      <c r="IB236" s="278"/>
      <c r="IC236" s="278"/>
      <c r="ID236" s="278"/>
      <c r="IE236" s="278"/>
      <c r="IF236" s="278"/>
      <c r="IG236" s="278"/>
      <c r="IH236" s="278"/>
      <c r="II236" s="278"/>
      <c r="IJ236" s="278"/>
      <c r="IK236" s="278"/>
      <c r="IL236" s="278"/>
      <c r="IM236" s="278"/>
      <c r="IN236" s="278"/>
      <c r="IO236" s="278"/>
      <c r="IP236" s="278"/>
      <c r="IQ236" s="278"/>
      <c r="IR236" s="278"/>
      <c r="IS236" s="278"/>
      <c r="IT236" s="278"/>
      <c r="IU236" s="278"/>
      <c r="IV236" s="278"/>
    </row>
    <row r="237" spans="10:256" x14ac:dyDescent="0.25">
      <c r="J237" s="278"/>
      <c r="K237" s="278"/>
      <c r="L237" s="278"/>
      <c r="M237" s="278"/>
      <c r="N237" s="278"/>
      <c r="O237" s="278"/>
      <c r="P237" s="278"/>
      <c r="Q237" s="278"/>
      <c r="R237" s="278"/>
      <c r="S237" s="278"/>
      <c r="T237" s="278"/>
      <c r="U237" s="278"/>
      <c r="V237" s="278"/>
      <c r="W237" s="278"/>
      <c r="X237" s="278"/>
      <c r="Y237" s="278"/>
      <c r="Z237" s="278"/>
      <c r="AA237" s="278"/>
      <c r="AB237" s="278"/>
      <c r="AC237" s="278"/>
      <c r="AD237" s="278"/>
      <c r="AE237" s="278"/>
      <c r="AF237" s="278"/>
      <c r="AG237" s="278"/>
      <c r="AH237" s="278"/>
      <c r="AI237" s="278"/>
      <c r="AJ237" s="278"/>
      <c r="AK237" s="278"/>
      <c r="AL237" s="278"/>
      <c r="AM237" s="278"/>
      <c r="AN237" s="278"/>
      <c r="AO237" s="278"/>
      <c r="AP237" s="278"/>
      <c r="AQ237" s="278"/>
      <c r="AR237" s="278"/>
      <c r="AS237" s="278"/>
      <c r="AT237" s="278"/>
      <c r="AU237" s="278"/>
      <c r="AV237" s="278"/>
      <c r="AW237" s="278"/>
      <c r="AX237" s="278"/>
      <c r="AY237" s="278"/>
      <c r="AZ237" s="278"/>
      <c r="BA237" s="278"/>
      <c r="BB237" s="278"/>
      <c r="BC237" s="278"/>
      <c r="BD237" s="278"/>
      <c r="BE237" s="278"/>
      <c r="BF237" s="278"/>
      <c r="BG237" s="278"/>
      <c r="BH237" s="278"/>
      <c r="BI237" s="278"/>
      <c r="BJ237" s="278"/>
      <c r="BK237" s="278"/>
      <c r="BL237" s="278"/>
      <c r="BM237" s="278"/>
      <c r="BN237" s="278"/>
      <c r="BO237" s="278"/>
      <c r="BP237" s="278"/>
      <c r="BQ237" s="278"/>
      <c r="BR237" s="278"/>
      <c r="BS237" s="278"/>
      <c r="BT237" s="278"/>
      <c r="BU237" s="278"/>
      <c r="BV237" s="278"/>
      <c r="BW237" s="278"/>
      <c r="BX237" s="278"/>
      <c r="BY237" s="278"/>
      <c r="BZ237" s="278"/>
      <c r="CA237" s="278"/>
      <c r="CB237" s="278"/>
      <c r="CC237" s="278"/>
      <c r="CD237" s="278"/>
      <c r="CE237" s="278"/>
      <c r="CF237" s="278"/>
      <c r="CG237" s="278"/>
      <c r="CH237" s="278"/>
      <c r="CI237" s="278"/>
      <c r="CJ237" s="278"/>
      <c r="CK237" s="278"/>
      <c r="CL237" s="278"/>
      <c r="CM237" s="278"/>
      <c r="CN237" s="278"/>
      <c r="CO237" s="278"/>
      <c r="CP237" s="278"/>
      <c r="CQ237" s="278"/>
      <c r="CR237" s="278"/>
      <c r="CS237" s="278"/>
      <c r="CT237" s="278"/>
      <c r="CU237" s="278"/>
      <c r="CV237" s="278"/>
      <c r="CW237" s="278"/>
      <c r="CX237" s="278"/>
      <c r="CY237" s="278"/>
      <c r="CZ237" s="278"/>
      <c r="DA237" s="278"/>
      <c r="DB237" s="278"/>
      <c r="DC237" s="278"/>
      <c r="DD237" s="278"/>
      <c r="DE237" s="278"/>
      <c r="DF237" s="278"/>
      <c r="DG237" s="278"/>
      <c r="DH237" s="278"/>
      <c r="DI237" s="278"/>
      <c r="DJ237" s="278"/>
      <c r="DK237" s="278"/>
      <c r="DL237" s="278"/>
      <c r="DM237" s="278"/>
      <c r="DN237" s="278"/>
      <c r="DO237" s="278"/>
      <c r="DP237" s="278"/>
      <c r="DQ237" s="278"/>
      <c r="DR237" s="278"/>
      <c r="DS237" s="278"/>
      <c r="DT237" s="278"/>
      <c r="DU237" s="278"/>
      <c r="DV237" s="278"/>
      <c r="DW237" s="278"/>
      <c r="DX237" s="278"/>
      <c r="DY237" s="278"/>
      <c r="DZ237" s="278"/>
      <c r="EA237" s="278"/>
      <c r="EB237" s="278"/>
      <c r="EC237" s="278"/>
      <c r="ED237" s="278"/>
      <c r="EE237" s="278"/>
      <c r="EF237" s="278"/>
      <c r="EG237" s="278"/>
      <c r="EH237" s="278"/>
      <c r="EI237" s="278"/>
      <c r="EJ237" s="278"/>
      <c r="EK237" s="278"/>
      <c r="EL237" s="278"/>
      <c r="EM237" s="278"/>
      <c r="EN237" s="278"/>
      <c r="EO237" s="278"/>
      <c r="EP237" s="278"/>
      <c r="EQ237" s="278"/>
      <c r="ER237" s="278"/>
      <c r="ES237" s="278"/>
      <c r="ET237" s="278"/>
      <c r="EU237" s="278"/>
      <c r="EV237" s="278"/>
      <c r="EW237" s="278"/>
      <c r="EX237" s="278"/>
      <c r="EY237" s="278"/>
      <c r="EZ237" s="278"/>
      <c r="FA237" s="278"/>
      <c r="FB237" s="278"/>
      <c r="FC237" s="278"/>
      <c r="FD237" s="278"/>
      <c r="FE237" s="278"/>
      <c r="FF237" s="278"/>
      <c r="FG237" s="278"/>
      <c r="FH237" s="278"/>
      <c r="FI237" s="278"/>
      <c r="FJ237" s="278"/>
      <c r="FK237" s="278"/>
      <c r="FL237" s="278"/>
      <c r="FM237" s="278"/>
      <c r="FN237" s="278"/>
      <c r="FO237" s="278"/>
      <c r="FP237" s="278"/>
      <c r="FQ237" s="278"/>
      <c r="FR237" s="278"/>
      <c r="FS237" s="278"/>
      <c r="FT237" s="278"/>
      <c r="FU237" s="278"/>
      <c r="FV237" s="278"/>
      <c r="FW237" s="278"/>
      <c r="FX237" s="278"/>
      <c r="FY237" s="278"/>
      <c r="FZ237" s="278"/>
      <c r="GA237" s="278"/>
      <c r="GB237" s="278"/>
      <c r="GC237" s="278"/>
      <c r="GD237" s="278"/>
      <c r="GE237" s="278"/>
      <c r="GF237" s="278"/>
      <c r="GG237" s="278"/>
      <c r="GH237" s="278"/>
      <c r="GI237" s="278"/>
      <c r="GJ237" s="278"/>
      <c r="GK237" s="278"/>
      <c r="GL237" s="278"/>
      <c r="GM237" s="278"/>
      <c r="GN237" s="278"/>
      <c r="GO237" s="278"/>
      <c r="GP237" s="278"/>
      <c r="GQ237" s="278"/>
      <c r="GR237" s="278"/>
      <c r="GS237" s="278"/>
      <c r="GT237" s="278"/>
      <c r="GU237" s="278"/>
      <c r="GV237" s="278"/>
      <c r="GW237" s="278"/>
      <c r="GX237" s="278"/>
      <c r="GY237" s="278"/>
      <c r="GZ237" s="278"/>
      <c r="HA237" s="278"/>
      <c r="HB237" s="278"/>
      <c r="HC237" s="278"/>
      <c r="HD237" s="278"/>
      <c r="HE237" s="278"/>
      <c r="HF237" s="278"/>
      <c r="HG237" s="278"/>
      <c r="HH237" s="278"/>
      <c r="HI237" s="278"/>
      <c r="HJ237" s="278"/>
      <c r="HK237" s="278"/>
      <c r="HL237" s="278"/>
      <c r="HM237" s="278"/>
      <c r="HN237" s="278"/>
      <c r="HO237" s="278"/>
      <c r="HP237" s="278"/>
      <c r="HQ237" s="278"/>
      <c r="HR237" s="278"/>
      <c r="HS237" s="278"/>
      <c r="HT237" s="278"/>
      <c r="HU237" s="278"/>
      <c r="HV237" s="278"/>
      <c r="HW237" s="278"/>
      <c r="HX237" s="278"/>
      <c r="HY237" s="278"/>
      <c r="HZ237" s="278"/>
      <c r="IA237" s="278"/>
      <c r="IB237" s="278"/>
      <c r="IC237" s="278"/>
      <c r="ID237" s="278"/>
      <c r="IE237" s="278"/>
      <c r="IF237" s="278"/>
      <c r="IG237" s="278"/>
      <c r="IH237" s="278"/>
      <c r="II237" s="278"/>
      <c r="IJ237" s="278"/>
      <c r="IK237" s="278"/>
      <c r="IL237" s="278"/>
      <c r="IM237" s="278"/>
      <c r="IN237" s="278"/>
      <c r="IO237" s="278"/>
      <c r="IP237" s="278"/>
      <c r="IQ237" s="278"/>
      <c r="IR237" s="278"/>
      <c r="IS237" s="278"/>
      <c r="IT237" s="278"/>
      <c r="IU237" s="278"/>
      <c r="IV237" s="278"/>
    </row>
    <row r="238" spans="10:256" x14ac:dyDescent="0.25">
      <c r="J238" s="278"/>
      <c r="K238" s="278"/>
      <c r="L238" s="278"/>
      <c r="M238" s="278"/>
      <c r="N238" s="278"/>
      <c r="O238" s="278"/>
      <c r="P238" s="278"/>
      <c r="Q238" s="278"/>
      <c r="R238" s="278"/>
      <c r="S238" s="278"/>
      <c r="T238" s="278"/>
      <c r="U238" s="278"/>
      <c r="V238" s="278"/>
      <c r="W238" s="278"/>
      <c r="X238" s="278"/>
      <c r="Y238" s="278"/>
      <c r="Z238" s="278"/>
      <c r="AA238" s="278"/>
      <c r="AB238" s="278"/>
      <c r="AC238" s="278"/>
      <c r="AD238" s="278"/>
      <c r="AE238" s="278"/>
      <c r="AF238" s="278"/>
      <c r="AG238" s="278"/>
      <c r="AH238" s="278"/>
      <c r="AI238" s="278"/>
      <c r="AJ238" s="278"/>
      <c r="AK238" s="278"/>
      <c r="AL238" s="278"/>
      <c r="AM238" s="278"/>
      <c r="AN238" s="278"/>
      <c r="AO238" s="278"/>
      <c r="AP238" s="278"/>
      <c r="AQ238" s="278"/>
      <c r="AR238" s="278"/>
      <c r="AS238" s="278"/>
      <c r="AT238" s="278"/>
      <c r="AU238" s="278"/>
      <c r="AV238" s="278"/>
      <c r="AW238" s="278"/>
      <c r="AX238" s="278"/>
      <c r="AY238" s="278"/>
      <c r="AZ238" s="278"/>
      <c r="BA238" s="278"/>
      <c r="BB238" s="278"/>
      <c r="BC238" s="278"/>
      <c r="BD238" s="278"/>
      <c r="BE238" s="278"/>
      <c r="BF238" s="278"/>
      <c r="BG238" s="278"/>
      <c r="BH238" s="278"/>
      <c r="BI238" s="278"/>
      <c r="BJ238" s="278"/>
      <c r="BK238" s="278"/>
      <c r="BL238" s="278"/>
      <c r="BM238" s="278"/>
      <c r="BN238" s="278"/>
      <c r="BO238" s="278"/>
      <c r="BP238" s="278"/>
      <c r="BQ238" s="278"/>
      <c r="BR238" s="278"/>
      <c r="BS238" s="278"/>
      <c r="BT238" s="278"/>
      <c r="BU238" s="278"/>
      <c r="BV238" s="278"/>
      <c r="BW238" s="278"/>
      <c r="BX238" s="278"/>
      <c r="BY238" s="278"/>
      <c r="BZ238" s="278"/>
      <c r="CA238" s="278"/>
      <c r="CB238" s="278"/>
      <c r="CC238" s="278"/>
      <c r="CD238" s="278"/>
      <c r="CE238" s="278"/>
      <c r="CF238" s="278"/>
      <c r="CG238" s="278"/>
      <c r="CH238" s="278"/>
      <c r="CI238" s="278"/>
      <c r="CJ238" s="278"/>
      <c r="CK238" s="278"/>
      <c r="CL238" s="278"/>
      <c r="CM238" s="278"/>
      <c r="CN238" s="278"/>
      <c r="CO238" s="278"/>
      <c r="CP238" s="278"/>
      <c r="CQ238" s="278"/>
      <c r="CR238" s="278"/>
      <c r="CS238" s="278"/>
      <c r="CT238" s="278"/>
      <c r="CU238" s="278"/>
      <c r="CV238" s="278"/>
      <c r="CW238" s="278"/>
      <c r="CX238" s="278"/>
      <c r="CY238" s="278"/>
      <c r="CZ238" s="278"/>
      <c r="DA238" s="278"/>
      <c r="DB238" s="278"/>
      <c r="DC238" s="278"/>
      <c r="DD238" s="278"/>
      <c r="DE238" s="278"/>
      <c r="DF238" s="278"/>
      <c r="DG238" s="278"/>
      <c r="DH238" s="278"/>
      <c r="DI238" s="278"/>
      <c r="DJ238" s="278"/>
      <c r="DK238" s="278"/>
      <c r="DL238" s="278"/>
      <c r="DM238" s="278"/>
      <c r="DN238" s="278"/>
      <c r="DO238" s="278"/>
      <c r="DP238" s="278"/>
      <c r="DQ238" s="278"/>
      <c r="DR238" s="278"/>
      <c r="DS238" s="278"/>
      <c r="DT238" s="278"/>
      <c r="DU238" s="278"/>
      <c r="DV238" s="278"/>
      <c r="DW238" s="278"/>
      <c r="DX238" s="278"/>
      <c r="DY238" s="278"/>
      <c r="DZ238" s="278"/>
      <c r="EA238" s="278"/>
      <c r="EB238" s="278"/>
      <c r="EC238" s="278"/>
      <c r="ED238" s="278"/>
      <c r="EE238" s="278"/>
      <c r="EF238" s="278"/>
      <c r="EG238" s="278"/>
      <c r="EH238" s="278"/>
      <c r="EI238" s="278"/>
      <c r="EJ238" s="278"/>
      <c r="EK238" s="278"/>
      <c r="EL238" s="278"/>
      <c r="EM238" s="278"/>
      <c r="EN238" s="278"/>
      <c r="EO238" s="278"/>
      <c r="EP238" s="278"/>
      <c r="EQ238" s="278"/>
      <c r="ER238" s="278"/>
      <c r="ES238" s="278"/>
      <c r="ET238" s="278"/>
      <c r="EU238" s="278"/>
      <c r="EV238" s="278"/>
      <c r="EW238" s="278"/>
      <c r="EX238" s="278"/>
      <c r="EY238" s="278"/>
      <c r="EZ238" s="278"/>
      <c r="FA238" s="278"/>
      <c r="FB238" s="278"/>
      <c r="FC238" s="278"/>
      <c r="FD238" s="278"/>
      <c r="FE238" s="278"/>
      <c r="FF238" s="278"/>
      <c r="FG238" s="278"/>
      <c r="FH238" s="278"/>
      <c r="FI238" s="278"/>
      <c r="FJ238" s="278"/>
      <c r="FK238" s="278"/>
      <c r="FL238" s="278"/>
      <c r="FM238" s="278"/>
      <c r="FN238" s="278"/>
      <c r="FO238" s="278"/>
      <c r="FP238" s="278"/>
      <c r="FQ238" s="278"/>
      <c r="FR238" s="278"/>
      <c r="FS238" s="278"/>
      <c r="FT238" s="278"/>
      <c r="FU238" s="278"/>
      <c r="FV238" s="278"/>
      <c r="FW238" s="278"/>
      <c r="FX238" s="278"/>
      <c r="FY238" s="278"/>
      <c r="FZ238" s="278"/>
      <c r="GA238" s="278"/>
      <c r="GB238" s="278"/>
      <c r="GC238" s="278"/>
      <c r="GD238" s="278"/>
      <c r="GE238" s="278"/>
      <c r="GF238" s="278"/>
      <c r="GG238" s="278"/>
      <c r="GH238" s="278"/>
      <c r="GI238" s="278"/>
      <c r="GJ238" s="278"/>
      <c r="GK238" s="278"/>
      <c r="GL238" s="278"/>
      <c r="GM238" s="278"/>
      <c r="GN238" s="278"/>
      <c r="GO238" s="278"/>
      <c r="GP238" s="278"/>
      <c r="GQ238" s="278"/>
      <c r="GR238" s="278"/>
      <c r="GS238" s="278"/>
      <c r="GT238" s="278"/>
      <c r="GU238" s="278"/>
      <c r="GV238" s="278"/>
      <c r="GW238" s="278"/>
      <c r="GX238" s="278"/>
      <c r="GY238" s="278"/>
      <c r="GZ238" s="278"/>
      <c r="HA238" s="278"/>
      <c r="HB238" s="278"/>
      <c r="HC238" s="278"/>
      <c r="HD238" s="278"/>
      <c r="HE238" s="278"/>
      <c r="HF238" s="278"/>
      <c r="HG238" s="278"/>
      <c r="HH238" s="278"/>
      <c r="HI238" s="278"/>
      <c r="HJ238" s="278"/>
      <c r="HK238" s="278"/>
      <c r="HL238" s="278"/>
      <c r="HM238" s="278"/>
      <c r="HN238" s="278"/>
      <c r="HO238" s="278"/>
      <c r="HP238" s="278"/>
      <c r="HQ238" s="278"/>
      <c r="HR238" s="278"/>
      <c r="HS238" s="278"/>
      <c r="HT238" s="278"/>
      <c r="HU238" s="278"/>
      <c r="HV238" s="278"/>
      <c r="HW238" s="278"/>
      <c r="HX238" s="278"/>
      <c r="HY238" s="278"/>
      <c r="HZ238" s="278"/>
      <c r="IA238" s="278"/>
      <c r="IB238" s="278"/>
      <c r="IC238" s="278"/>
      <c r="ID238" s="278"/>
      <c r="IE238" s="278"/>
      <c r="IF238" s="278"/>
      <c r="IG238" s="278"/>
      <c r="IH238" s="278"/>
      <c r="II238" s="278"/>
      <c r="IJ238" s="278"/>
      <c r="IK238" s="278"/>
      <c r="IL238" s="278"/>
      <c r="IM238" s="278"/>
      <c r="IN238" s="278"/>
      <c r="IO238" s="278"/>
      <c r="IP238" s="278"/>
      <c r="IQ238" s="278"/>
      <c r="IR238" s="278"/>
      <c r="IS238" s="278"/>
      <c r="IT238" s="278"/>
      <c r="IU238" s="278"/>
      <c r="IV238" s="278"/>
    </row>
    <row r="239" spans="10:256" x14ac:dyDescent="0.25">
      <c r="J239" s="278"/>
      <c r="K239" s="278"/>
      <c r="L239" s="278"/>
      <c r="M239" s="278"/>
      <c r="N239" s="278"/>
      <c r="O239" s="278"/>
      <c r="P239" s="278"/>
      <c r="Q239" s="278"/>
      <c r="R239" s="278"/>
      <c r="S239" s="278"/>
      <c r="T239" s="278"/>
      <c r="U239" s="278"/>
      <c r="V239" s="278"/>
      <c r="W239" s="278"/>
      <c r="X239" s="278"/>
      <c r="Y239" s="278"/>
      <c r="Z239" s="278"/>
      <c r="AA239" s="278"/>
      <c r="AB239" s="278"/>
      <c r="AC239" s="278"/>
      <c r="AD239" s="278"/>
      <c r="AE239" s="278"/>
      <c r="AF239" s="278"/>
      <c r="AG239" s="278"/>
      <c r="AH239" s="278"/>
      <c r="AI239" s="278"/>
      <c r="AJ239" s="278"/>
      <c r="AK239" s="278"/>
      <c r="AL239" s="278"/>
      <c r="AM239" s="278"/>
      <c r="AN239" s="278"/>
      <c r="AO239" s="278"/>
      <c r="AP239" s="278"/>
      <c r="AQ239" s="278"/>
      <c r="AR239" s="278"/>
      <c r="AS239" s="278"/>
      <c r="AT239" s="278"/>
      <c r="AU239" s="278"/>
      <c r="AV239" s="278"/>
      <c r="AW239" s="278"/>
      <c r="AX239" s="278"/>
      <c r="AY239" s="278"/>
      <c r="AZ239" s="278"/>
      <c r="BA239" s="278"/>
      <c r="BB239" s="278"/>
      <c r="BC239" s="278"/>
      <c r="BD239" s="278"/>
      <c r="BE239" s="278"/>
      <c r="BF239" s="278"/>
      <c r="BG239" s="278"/>
      <c r="BH239" s="278"/>
      <c r="BI239" s="278"/>
      <c r="BJ239" s="278"/>
      <c r="BK239" s="278"/>
      <c r="BL239" s="278"/>
      <c r="BM239" s="278"/>
      <c r="BN239" s="278"/>
      <c r="BO239" s="278"/>
      <c r="BP239" s="278"/>
      <c r="BQ239" s="278"/>
      <c r="BR239" s="278"/>
      <c r="BS239" s="278"/>
      <c r="BT239" s="278"/>
      <c r="BU239" s="278"/>
      <c r="BV239" s="278"/>
      <c r="BW239" s="278"/>
      <c r="BX239" s="278"/>
      <c r="BY239" s="278"/>
      <c r="BZ239" s="278"/>
      <c r="CA239" s="278"/>
      <c r="CB239" s="278"/>
      <c r="CC239" s="278"/>
      <c r="CD239" s="278"/>
      <c r="CE239" s="278"/>
      <c r="CF239" s="278"/>
      <c r="CG239" s="278"/>
      <c r="CH239" s="278"/>
      <c r="CI239" s="278"/>
      <c r="CJ239" s="278"/>
      <c r="CK239" s="278"/>
      <c r="CL239" s="278"/>
      <c r="CM239" s="278"/>
      <c r="CN239" s="278"/>
      <c r="CO239" s="278"/>
      <c r="CP239" s="278"/>
      <c r="CQ239" s="278"/>
      <c r="CR239" s="278"/>
      <c r="CS239" s="278"/>
      <c r="CT239" s="278"/>
      <c r="CU239" s="278"/>
      <c r="CV239" s="278"/>
      <c r="CW239" s="278"/>
      <c r="CX239" s="278"/>
      <c r="CY239" s="278"/>
      <c r="CZ239" s="278"/>
      <c r="DA239" s="278"/>
      <c r="DB239" s="278"/>
      <c r="DC239" s="278"/>
      <c r="DD239" s="278"/>
      <c r="DE239" s="278"/>
      <c r="DF239" s="278"/>
      <c r="DG239" s="278"/>
      <c r="DH239" s="278"/>
      <c r="DI239" s="278"/>
      <c r="DJ239" s="278"/>
      <c r="DK239" s="278"/>
      <c r="DL239" s="278"/>
      <c r="DM239" s="278"/>
      <c r="DN239" s="278"/>
      <c r="DO239" s="278"/>
      <c r="DP239" s="278"/>
      <c r="DQ239" s="278"/>
      <c r="DR239" s="278"/>
      <c r="DS239" s="278"/>
      <c r="DT239" s="278"/>
      <c r="DU239" s="278"/>
      <c r="DV239" s="278"/>
      <c r="DW239" s="278"/>
      <c r="DX239" s="278"/>
      <c r="DY239" s="278"/>
      <c r="DZ239" s="278"/>
      <c r="EA239" s="278"/>
      <c r="EB239" s="278"/>
      <c r="EC239" s="278"/>
      <c r="ED239" s="278"/>
      <c r="EE239" s="278"/>
      <c r="EF239" s="278"/>
      <c r="EG239" s="278"/>
      <c r="EH239" s="278"/>
      <c r="EI239" s="278"/>
      <c r="EJ239" s="278"/>
      <c r="EK239" s="278"/>
      <c r="EL239" s="278"/>
      <c r="EM239" s="278"/>
      <c r="EN239" s="278"/>
      <c r="EO239" s="278"/>
      <c r="EP239" s="278"/>
      <c r="EQ239" s="278"/>
      <c r="ER239" s="278"/>
      <c r="ES239" s="278"/>
      <c r="ET239" s="278"/>
      <c r="EU239" s="278"/>
      <c r="EV239" s="278"/>
      <c r="EW239" s="278"/>
      <c r="EX239" s="278"/>
      <c r="EY239" s="278"/>
      <c r="EZ239" s="278"/>
      <c r="FA239" s="278"/>
      <c r="FB239" s="278"/>
      <c r="FC239" s="278"/>
      <c r="FD239" s="278"/>
      <c r="FE239" s="278"/>
      <c r="FF239" s="278"/>
      <c r="FG239" s="278"/>
      <c r="FH239" s="278"/>
      <c r="FI239" s="278"/>
      <c r="FJ239" s="278"/>
      <c r="FK239" s="278"/>
      <c r="FL239" s="278"/>
      <c r="FM239" s="278"/>
      <c r="FN239" s="278"/>
      <c r="FO239" s="278"/>
      <c r="FP239" s="278"/>
      <c r="FQ239" s="278"/>
      <c r="FR239" s="278"/>
      <c r="FS239" s="278"/>
      <c r="FT239" s="278"/>
      <c r="FU239" s="278"/>
      <c r="FV239" s="278"/>
      <c r="FW239" s="278"/>
      <c r="FX239" s="278"/>
      <c r="FY239" s="278"/>
      <c r="FZ239" s="278"/>
      <c r="GA239" s="278"/>
      <c r="GB239" s="278"/>
      <c r="GC239" s="278"/>
      <c r="GD239" s="278"/>
      <c r="GE239" s="278"/>
      <c r="GF239" s="278"/>
      <c r="GG239" s="278"/>
      <c r="GH239" s="278"/>
      <c r="GI239" s="278"/>
      <c r="GJ239" s="278"/>
      <c r="GK239" s="278"/>
      <c r="GL239" s="278"/>
      <c r="GM239" s="278"/>
      <c r="GN239" s="278"/>
      <c r="GO239" s="278"/>
      <c r="GP239" s="278"/>
      <c r="GQ239" s="278"/>
      <c r="GR239" s="278"/>
      <c r="GS239" s="278"/>
      <c r="GT239" s="278"/>
      <c r="GU239" s="278"/>
      <c r="GV239" s="278"/>
      <c r="GW239" s="278"/>
      <c r="GX239" s="278"/>
      <c r="GY239" s="278"/>
      <c r="GZ239" s="278"/>
      <c r="HA239" s="278"/>
      <c r="HB239" s="278"/>
      <c r="HC239" s="278"/>
      <c r="HD239" s="278"/>
      <c r="HE239" s="278"/>
      <c r="HF239" s="278"/>
      <c r="HG239" s="278"/>
      <c r="HH239" s="278"/>
      <c r="HI239" s="278"/>
      <c r="HJ239" s="278"/>
      <c r="HK239" s="278"/>
      <c r="HL239" s="278"/>
      <c r="HM239" s="278"/>
      <c r="HN239" s="278"/>
      <c r="HO239" s="278"/>
      <c r="HP239" s="278"/>
      <c r="HQ239" s="278"/>
      <c r="HR239" s="278"/>
      <c r="HS239" s="278"/>
      <c r="HT239" s="278"/>
      <c r="HU239" s="278"/>
      <c r="HV239" s="278"/>
      <c r="HW239" s="278"/>
      <c r="HX239" s="278"/>
      <c r="HY239" s="278"/>
      <c r="HZ239" s="278"/>
      <c r="IA239" s="278"/>
      <c r="IB239" s="278"/>
      <c r="IC239" s="278"/>
      <c r="ID239" s="278"/>
      <c r="IE239" s="278"/>
      <c r="IF239" s="278"/>
      <c r="IG239" s="278"/>
      <c r="IH239" s="278"/>
      <c r="II239" s="278"/>
      <c r="IJ239" s="278"/>
      <c r="IK239" s="278"/>
      <c r="IL239" s="278"/>
      <c r="IM239" s="278"/>
      <c r="IN239" s="278"/>
      <c r="IO239" s="278"/>
      <c r="IP239" s="278"/>
      <c r="IQ239" s="278"/>
      <c r="IR239" s="278"/>
      <c r="IS239" s="278"/>
      <c r="IT239" s="278"/>
      <c r="IU239" s="278"/>
      <c r="IV239" s="278"/>
    </row>
    <row r="240" spans="10:256" x14ac:dyDescent="0.25">
      <c r="J240" s="278"/>
      <c r="K240" s="278"/>
      <c r="L240" s="278"/>
      <c r="M240" s="278"/>
      <c r="N240" s="278"/>
      <c r="O240" s="278"/>
      <c r="P240" s="278"/>
      <c r="Q240" s="278"/>
      <c r="R240" s="278"/>
      <c r="S240" s="278"/>
      <c r="T240" s="278"/>
      <c r="U240" s="278"/>
      <c r="V240" s="278"/>
      <c r="W240" s="278"/>
      <c r="X240" s="278"/>
      <c r="Y240" s="278"/>
      <c r="Z240" s="278"/>
      <c r="AA240" s="278"/>
      <c r="AB240" s="278"/>
      <c r="AC240" s="278"/>
      <c r="AD240" s="278"/>
      <c r="AE240" s="278"/>
      <c r="AF240" s="278"/>
      <c r="AG240" s="278"/>
      <c r="AH240" s="278"/>
      <c r="AI240" s="278"/>
      <c r="AJ240" s="278"/>
      <c r="AK240" s="278"/>
      <c r="AL240" s="278"/>
      <c r="AM240" s="278"/>
      <c r="AN240" s="278"/>
      <c r="AO240" s="278"/>
      <c r="AP240" s="278"/>
      <c r="AQ240" s="278"/>
      <c r="AR240" s="278"/>
      <c r="AS240" s="278"/>
      <c r="AT240" s="278"/>
      <c r="AU240" s="278"/>
      <c r="AV240" s="278"/>
      <c r="AW240" s="278"/>
      <c r="AX240" s="278"/>
      <c r="AY240" s="278"/>
      <c r="AZ240" s="278"/>
      <c r="BA240" s="278"/>
      <c r="BB240" s="278"/>
      <c r="BC240" s="278"/>
      <c r="BD240" s="278"/>
      <c r="BE240" s="278"/>
      <c r="BF240" s="278"/>
      <c r="BG240" s="278"/>
      <c r="BH240" s="278"/>
      <c r="BI240" s="278"/>
      <c r="BJ240" s="278"/>
      <c r="BK240" s="278"/>
      <c r="BL240" s="278"/>
      <c r="BM240" s="278"/>
      <c r="BN240" s="278"/>
      <c r="BO240" s="278"/>
      <c r="BP240" s="278"/>
      <c r="BQ240" s="278"/>
      <c r="BR240" s="278"/>
      <c r="BS240" s="278"/>
      <c r="BT240" s="278"/>
      <c r="BU240" s="278"/>
      <c r="BV240" s="278"/>
      <c r="BW240" s="278"/>
      <c r="BX240" s="278"/>
      <c r="BY240" s="278"/>
      <c r="BZ240" s="278"/>
      <c r="CA240" s="278"/>
      <c r="CB240" s="278"/>
      <c r="CC240" s="278"/>
      <c r="CD240" s="278"/>
      <c r="CE240" s="278"/>
      <c r="CF240" s="278"/>
      <c r="CG240" s="278"/>
      <c r="CH240" s="278"/>
      <c r="CI240" s="278"/>
      <c r="CJ240" s="278"/>
      <c r="CK240" s="278"/>
      <c r="CL240" s="278"/>
      <c r="CM240" s="278"/>
      <c r="CN240" s="278"/>
      <c r="CO240" s="278"/>
      <c r="CP240" s="278"/>
      <c r="CQ240" s="278"/>
      <c r="CR240" s="278"/>
      <c r="CS240" s="278"/>
      <c r="CT240" s="278"/>
      <c r="CU240" s="278"/>
      <c r="CV240" s="278"/>
      <c r="CW240" s="278"/>
      <c r="CX240" s="278"/>
      <c r="CY240" s="278"/>
      <c r="CZ240" s="278"/>
      <c r="DA240" s="278"/>
      <c r="DB240" s="278"/>
      <c r="DC240" s="278"/>
      <c r="DD240" s="278"/>
      <c r="DE240" s="278"/>
      <c r="DF240" s="278"/>
      <c r="DG240" s="278"/>
      <c r="DH240" s="278"/>
      <c r="DI240" s="278"/>
      <c r="DJ240" s="278"/>
      <c r="DK240" s="278"/>
      <c r="DL240" s="278"/>
      <c r="DM240" s="278"/>
      <c r="DN240" s="278"/>
      <c r="DO240" s="278"/>
      <c r="DP240" s="278"/>
      <c r="DQ240" s="278"/>
      <c r="DR240" s="278"/>
      <c r="DS240" s="278"/>
      <c r="DT240" s="278"/>
      <c r="DU240" s="278"/>
      <c r="DV240" s="278"/>
      <c r="DW240" s="278"/>
      <c r="DX240" s="278"/>
      <c r="DY240" s="278"/>
      <c r="DZ240" s="278"/>
      <c r="EA240" s="278"/>
      <c r="EB240" s="278"/>
      <c r="EC240" s="278"/>
      <c r="ED240" s="278"/>
      <c r="EE240" s="278"/>
      <c r="EF240" s="278"/>
      <c r="EG240" s="278"/>
      <c r="EH240" s="278"/>
      <c r="EI240" s="278"/>
      <c r="EJ240" s="278"/>
      <c r="EK240" s="278"/>
      <c r="EL240" s="278"/>
      <c r="EM240" s="278"/>
      <c r="EN240" s="278"/>
      <c r="EO240" s="278"/>
      <c r="EP240" s="278"/>
      <c r="EQ240" s="278"/>
      <c r="ER240" s="278"/>
      <c r="ES240" s="278"/>
      <c r="ET240" s="278"/>
      <c r="EU240" s="278"/>
      <c r="EV240" s="278"/>
      <c r="EW240" s="278"/>
      <c r="EX240" s="278"/>
      <c r="EY240" s="278"/>
      <c r="EZ240" s="278"/>
      <c r="FA240" s="278"/>
      <c r="FB240" s="278"/>
      <c r="FC240" s="278"/>
      <c r="FD240" s="278"/>
      <c r="FE240" s="278"/>
      <c r="FF240" s="278"/>
      <c r="FG240" s="278"/>
      <c r="FH240" s="278"/>
      <c r="FI240" s="278"/>
      <c r="FJ240" s="278"/>
      <c r="FK240" s="278"/>
      <c r="FL240" s="278"/>
      <c r="FM240" s="278"/>
      <c r="FN240" s="278"/>
      <c r="FO240" s="278"/>
      <c r="FP240" s="278"/>
      <c r="FQ240" s="278"/>
      <c r="FR240" s="278"/>
      <c r="FS240" s="278"/>
      <c r="FT240" s="278"/>
      <c r="FU240" s="278"/>
      <c r="FV240" s="278"/>
      <c r="FW240" s="278"/>
      <c r="FX240" s="278"/>
      <c r="FY240" s="278"/>
      <c r="FZ240" s="278"/>
      <c r="GA240" s="278"/>
      <c r="GB240" s="278"/>
      <c r="GC240" s="278"/>
      <c r="GD240" s="278"/>
      <c r="GE240" s="278"/>
      <c r="GF240" s="278"/>
      <c r="GG240" s="278"/>
      <c r="GH240" s="278"/>
      <c r="GI240" s="278"/>
      <c r="GJ240" s="278"/>
      <c r="GK240" s="278"/>
      <c r="GL240" s="278"/>
      <c r="GM240" s="278"/>
      <c r="GN240" s="278"/>
      <c r="GO240" s="278"/>
      <c r="GP240" s="278"/>
      <c r="GQ240" s="278"/>
      <c r="GR240" s="278"/>
      <c r="GS240" s="278"/>
      <c r="GT240" s="278"/>
      <c r="GU240" s="278"/>
      <c r="GV240" s="278"/>
      <c r="GW240" s="278"/>
      <c r="GX240" s="278"/>
      <c r="GY240" s="278"/>
      <c r="GZ240" s="278"/>
      <c r="HA240" s="278"/>
      <c r="HB240" s="278"/>
      <c r="HC240" s="278"/>
      <c r="HD240" s="278"/>
      <c r="HE240" s="278"/>
      <c r="HF240" s="278"/>
      <c r="HG240" s="278"/>
      <c r="HH240" s="278"/>
      <c r="HI240" s="278"/>
      <c r="HJ240" s="278"/>
      <c r="HK240" s="278"/>
      <c r="HL240" s="278"/>
      <c r="HM240" s="278"/>
      <c r="HN240" s="278"/>
      <c r="HO240" s="278"/>
      <c r="HP240" s="278"/>
      <c r="HQ240" s="278"/>
      <c r="HR240" s="278"/>
      <c r="HS240" s="278"/>
      <c r="HT240" s="278"/>
      <c r="HU240" s="278"/>
      <c r="HV240" s="278"/>
      <c r="HW240" s="278"/>
      <c r="HX240" s="278"/>
      <c r="HY240" s="278"/>
      <c r="HZ240" s="278"/>
      <c r="IA240" s="278"/>
      <c r="IB240" s="278"/>
      <c r="IC240" s="278"/>
      <c r="ID240" s="278"/>
      <c r="IE240" s="278"/>
      <c r="IF240" s="278"/>
      <c r="IG240" s="278"/>
      <c r="IH240" s="278"/>
      <c r="II240" s="278"/>
      <c r="IJ240" s="278"/>
      <c r="IK240" s="278"/>
      <c r="IL240" s="278"/>
      <c r="IM240" s="278"/>
      <c r="IN240" s="278"/>
      <c r="IO240" s="278"/>
      <c r="IP240" s="278"/>
      <c r="IQ240" s="278"/>
      <c r="IR240" s="278"/>
      <c r="IS240" s="278"/>
      <c r="IT240" s="278"/>
      <c r="IU240" s="278"/>
      <c r="IV240" s="278"/>
    </row>
    <row r="241" spans="10:256" x14ac:dyDescent="0.25">
      <c r="J241" s="278"/>
      <c r="K241" s="278"/>
      <c r="L241" s="278"/>
      <c r="M241" s="278"/>
      <c r="N241" s="278"/>
      <c r="O241" s="278"/>
      <c r="P241" s="278"/>
      <c r="Q241" s="278"/>
      <c r="R241" s="278"/>
      <c r="S241" s="278"/>
      <c r="T241" s="278"/>
      <c r="U241" s="278"/>
      <c r="V241" s="278"/>
      <c r="W241" s="278"/>
      <c r="X241" s="278"/>
      <c r="Y241" s="278"/>
      <c r="Z241" s="278"/>
      <c r="AA241" s="278"/>
      <c r="AB241" s="278"/>
      <c r="AC241" s="278"/>
      <c r="AD241" s="278"/>
      <c r="AE241" s="278"/>
      <c r="AF241" s="278"/>
      <c r="AG241" s="278"/>
      <c r="AH241" s="278"/>
      <c r="AI241" s="278"/>
      <c r="AJ241" s="278"/>
      <c r="AK241" s="278"/>
      <c r="AL241" s="278"/>
      <c r="AM241" s="278"/>
      <c r="AN241" s="278"/>
      <c r="AO241" s="278"/>
      <c r="AP241" s="278"/>
      <c r="AQ241" s="278"/>
      <c r="AR241" s="278"/>
      <c r="AS241" s="278"/>
      <c r="AT241" s="278"/>
      <c r="AU241" s="278"/>
      <c r="AV241" s="278"/>
      <c r="AW241" s="278"/>
      <c r="AX241" s="278"/>
      <c r="AY241" s="278"/>
      <c r="AZ241" s="278"/>
      <c r="BA241" s="278"/>
      <c r="BB241" s="278"/>
      <c r="BC241" s="278"/>
      <c r="BD241" s="278"/>
      <c r="BE241" s="278"/>
      <c r="BF241" s="278"/>
      <c r="BG241" s="278"/>
      <c r="BH241" s="278"/>
      <c r="BI241" s="278"/>
      <c r="BJ241" s="278"/>
      <c r="BK241" s="278"/>
      <c r="BL241" s="278"/>
      <c r="BM241" s="278"/>
      <c r="BN241" s="278"/>
      <c r="BO241" s="278"/>
      <c r="BP241" s="278"/>
      <c r="BQ241" s="278"/>
      <c r="BR241" s="278"/>
      <c r="BS241" s="278"/>
      <c r="BT241" s="278"/>
      <c r="BU241" s="278"/>
      <c r="BV241" s="278"/>
      <c r="BW241" s="278"/>
      <c r="BX241" s="278"/>
      <c r="BY241" s="278"/>
      <c r="BZ241" s="278"/>
      <c r="CA241" s="278"/>
      <c r="CB241" s="278"/>
      <c r="CC241" s="278"/>
      <c r="CD241" s="278"/>
      <c r="CE241" s="278"/>
      <c r="CF241" s="278"/>
      <c r="CG241" s="278"/>
      <c r="CH241" s="278"/>
      <c r="CI241" s="278"/>
      <c r="CJ241" s="278"/>
      <c r="CK241" s="278"/>
      <c r="CL241" s="278"/>
      <c r="CM241" s="278"/>
      <c r="CN241" s="278"/>
      <c r="CO241" s="278"/>
      <c r="CP241" s="278"/>
      <c r="CQ241" s="278"/>
      <c r="CR241" s="278"/>
      <c r="CS241" s="278"/>
      <c r="CT241" s="278"/>
      <c r="CU241" s="278"/>
      <c r="CV241" s="278"/>
      <c r="CW241" s="278"/>
      <c r="CX241" s="278"/>
      <c r="CY241" s="278"/>
      <c r="CZ241" s="278"/>
      <c r="DA241" s="278"/>
      <c r="DB241" s="278"/>
      <c r="DC241" s="278"/>
      <c r="DD241" s="278"/>
      <c r="DE241" s="278"/>
      <c r="DF241" s="278"/>
      <c r="DG241" s="278"/>
      <c r="DH241" s="278"/>
      <c r="DI241" s="278"/>
      <c r="DJ241" s="278"/>
      <c r="DK241" s="278"/>
      <c r="DL241" s="278"/>
      <c r="DM241" s="278"/>
      <c r="DN241" s="278"/>
      <c r="DO241" s="278"/>
      <c r="DP241" s="278"/>
      <c r="DQ241" s="278"/>
      <c r="DR241" s="278"/>
      <c r="DS241" s="278"/>
      <c r="DT241" s="278"/>
      <c r="DU241" s="278"/>
      <c r="DV241" s="278"/>
      <c r="DW241" s="278"/>
      <c r="DX241" s="278"/>
      <c r="DY241" s="278"/>
      <c r="DZ241" s="278"/>
      <c r="EA241" s="278"/>
      <c r="EB241" s="278"/>
      <c r="EC241" s="278"/>
      <c r="ED241" s="278"/>
      <c r="EE241" s="278"/>
      <c r="EF241" s="278"/>
      <c r="EG241" s="278"/>
      <c r="EH241" s="278"/>
      <c r="EI241" s="278"/>
      <c r="EJ241" s="278"/>
      <c r="EK241" s="278"/>
      <c r="EL241" s="278"/>
      <c r="EM241" s="278"/>
      <c r="EN241" s="278"/>
      <c r="EO241" s="278"/>
      <c r="EP241" s="278"/>
      <c r="EQ241" s="278"/>
      <c r="ER241" s="278"/>
      <c r="ES241" s="278"/>
      <c r="ET241" s="278"/>
      <c r="EU241" s="278"/>
      <c r="EV241" s="278"/>
      <c r="EW241" s="278"/>
      <c r="EX241" s="278"/>
      <c r="EY241" s="278"/>
      <c r="EZ241" s="278"/>
      <c r="FA241" s="278"/>
      <c r="FB241" s="278"/>
      <c r="FC241" s="278"/>
      <c r="FD241" s="278"/>
      <c r="FE241" s="278"/>
      <c r="FF241" s="278"/>
      <c r="FG241" s="278"/>
      <c r="FH241" s="278"/>
      <c r="FI241" s="278"/>
      <c r="FJ241" s="278"/>
      <c r="FK241" s="278"/>
      <c r="FL241" s="278"/>
      <c r="FM241" s="278"/>
      <c r="FN241" s="278"/>
      <c r="FO241" s="278"/>
      <c r="FP241" s="278"/>
      <c r="FQ241" s="278"/>
      <c r="FR241" s="278"/>
      <c r="FS241" s="278"/>
      <c r="FT241" s="278"/>
      <c r="FU241" s="278"/>
      <c r="FV241" s="278"/>
      <c r="FW241" s="278"/>
      <c r="FX241" s="278"/>
      <c r="FY241" s="278"/>
      <c r="FZ241" s="278"/>
      <c r="GA241" s="278"/>
      <c r="GB241" s="278"/>
      <c r="GC241" s="278"/>
      <c r="GD241" s="278"/>
      <c r="GE241" s="278"/>
      <c r="GF241" s="278"/>
      <c r="GG241" s="278"/>
      <c r="GH241" s="278"/>
      <c r="GI241" s="278"/>
      <c r="GJ241" s="278"/>
      <c r="GK241" s="278"/>
      <c r="GL241" s="278"/>
      <c r="GM241" s="278"/>
      <c r="GN241" s="278"/>
      <c r="GO241" s="278"/>
      <c r="GP241" s="278"/>
      <c r="GQ241" s="278"/>
      <c r="GR241" s="278"/>
      <c r="GS241" s="278"/>
      <c r="GT241" s="278"/>
      <c r="GU241" s="278"/>
      <c r="GV241" s="278"/>
      <c r="GW241" s="278"/>
      <c r="GX241" s="278"/>
      <c r="GY241" s="278"/>
      <c r="GZ241" s="278"/>
      <c r="HA241" s="278"/>
      <c r="HB241" s="278"/>
      <c r="HC241" s="278"/>
      <c r="HD241" s="278"/>
      <c r="HE241" s="278"/>
      <c r="HF241" s="278"/>
      <c r="HG241" s="278"/>
      <c r="HH241" s="278"/>
      <c r="HI241" s="278"/>
      <c r="HJ241" s="278"/>
      <c r="HK241" s="278"/>
      <c r="HL241" s="278"/>
      <c r="HM241" s="278"/>
      <c r="HN241" s="278"/>
      <c r="HO241" s="278"/>
      <c r="HP241" s="278"/>
      <c r="HQ241" s="278"/>
      <c r="HR241" s="278"/>
      <c r="HS241" s="278"/>
      <c r="HT241" s="278"/>
      <c r="HU241" s="278"/>
      <c r="HV241" s="278"/>
      <c r="HW241" s="278"/>
      <c r="HX241" s="278"/>
      <c r="HY241" s="278"/>
      <c r="HZ241" s="278"/>
      <c r="IA241" s="278"/>
      <c r="IB241" s="278"/>
      <c r="IC241" s="278"/>
      <c r="ID241" s="278"/>
      <c r="IE241" s="278"/>
      <c r="IF241" s="278"/>
      <c r="IG241" s="278"/>
      <c r="IH241" s="278"/>
      <c r="II241" s="278"/>
      <c r="IJ241" s="278"/>
      <c r="IK241" s="278"/>
      <c r="IL241" s="278"/>
      <c r="IM241" s="278"/>
      <c r="IN241" s="278"/>
      <c r="IO241" s="278"/>
      <c r="IP241" s="278"/>
      <c r="IQ241" s="278"/>
      <c r="IR241" s="278"/>
      <c r="IS241" s="278"/>
      <c r="IT241" s="278"/>
      <c r="IU241" s="278"/>
      <c r="IV241" s="278"/>
    </row>
    <row r="242" spans="10:256" x14ac:dyDescent="0.25">
      <c r="J242" s="278"/>
      <c r="K242" s="278"/>
      <c r="L242" s="278"/>
      <c r="M242" s="278"/>
      <c r="N242" s="278"/>
      <c r="O242" s="278"/>
      <c r="P242" s="278"/>
      <c r="Q242" s="278"/>
      <c r="R242" s="278"/>
      <c r="S242" s="278"/>
      <c r="T242" s="278"/>
      <c r="U242" s="278"/>
      <c r="V242" s="278"/>
      <c r="W242" s="278"/>
      <c r="X242" s="278"/>
      <c r="Y242" s="278"/>
      <c r="Z242" s="278"/>
      <c r="AA242" s="278"/>
      <c r="AB242" s="278"/>
      <c r="AC242" s="278"/>
      <c r="AD242" s="278"/>
      <c r="AE242" s="278"/>
      <c r="AF242" s="278"/>
      <c r="AG242" s="278"/>
      <c r="AH242" s="278"/>
      <c r="AI242" s="278"/>
      <c r="AJ242" s="278"/>
      <c r="AK242" s="278"/>
      <c r="AL242" s="278"/>
      <c r="AM242" s="278"/>
      <c r="AN242" s="278"/>
      <c r="AO242" s="278"/>
      <c r="AP242" s="278"/>
      <c r="AQ242" s="278"/>
      <c r="AR242" s="278"/>
      <c r="AS242" s="278"/>
      <c r="AT242" s="278"/>
      <c r="AU242" s="278"/>
      <c r="AV242" s="278"/>
      <c r="AW242" s="278"/>
      <c r="AX242" s="278"/>
      <c r="AY242" s="278"/>
      <c r="AZ242" s="278"/>
      <c r="BA242" s="278"/>
      <c r="BB242" s="278"/>
      <c r="BC242" s="278"/>
      <c r="BD242" s="278"/>
      <c r="BE242" s="278"/>
      <c r="BF242" s="278"/>
      <c r="BG242" s="278"/>
      <c r="BH242" s="278"/>
      <c r="BI242" s="278"/>
      <c r="BJ242" s="278"/>
      <c r="BK242" s="278"/>
      <c r="BL242" s="278"/>
      <c r="BM242" s="278"/>
      <c r="BN242" s="278"/>
      <c r="BO242" s="278"/>
      <c r="BP242" s="278"/>
      <c r="BQ242" s="278"/>
      <c r="BR242" s="278"/>
      <c r="BS242" s="278"/>
      <c r="BT242" s="278"/>
      <c r="BU242" s="278"/>
      <c r="BV242" s="278"/>
      <c r="BW242" s="278"/>
      <c r="BX242" s="278"/>
      <c r="BY242" s="278"/>
      <c r="BZ242" s="278"/>
      <c r="CA242" s="278"/>
      <c r="CB242" s="278"/>
      <c r="CC242" s="278"/>
      <c r="CD242" s="278"/>
      <c r="CE242" s="278"/>
      <c r="CF242" s="278"/>
      <c r="CG242" s="278"/>
      <c r="CH242" s="278"/>
      <c r="CI242" s="278"/>
      <c r="CJ242" s="278"/>
      <c r="CK242" s="278"/>
      <c r="CL242" s="278"/>
      <c r="CM242" s="278"/>
      <c r="CN242" s="278"/>
      <c r="CO242" s="278"/>
      <c r="CP242" s="278"/>
      <c r="CQ242" s="278"/>
      <c r="CR242" s="278"/>
      <c r="CS242" s="278"/>
      <c r="CT242" s="278"/>
      <c r="CU242" s="278"/>
      <c r="CV242" s="278"/>
      <c r="CW242" s="278"/>
      <c r="CX242" s="278"/>
      <c r="CY242" s="278"/>
      <c r="CZ242" s="278"/>
      <c r="DA242" s="278"/>
      <c r="DB242" s="278"/>
      <c r="DC242" s="278"/>
      <c r="DD242" s="278"/>
      <c r="DE242" s="278"/>
      <c r="DF242" s="278"/>
      <c r="DG242" s="278"/>
      <c r="DH242" s="278"/>
      <c r="DI242" s="278"/>
      <c r="DJ242" s="278"/>
      <c r="DK242" s="278"/>
      <c r="DL242" s="278"/>
      <c r="DM242" s="278"/>
      <c r="DN242" s="278"/>
      <c r="DO242" s="278"/>
      <c r="DP242" s="278"/>
      <c r="DQ242" s="278"/>
      <c r="DR242" s="278"/>
      <c r="DS242" s="278"/>
      <c r="DT242" s="278"/>
      <c r="DU242" s="278"/>
      <c r="DV242" s="278"/>
      <c r="DW242" s="278"/>
      <c r="DX242" s="278"/>
      <c r="DY242" s="278"/>
      <c r="DZ242" s="278"/>
      <c r="EA242" s="278"/>
      <c r="EB242" s="278"/>
      <c r="EC242" s="278"/>
      <c r="ED242" s="278"/>
      <c r="EE242" s="278"/>
      <c r="EF242" s="278"/>
      <c r="EG242" s="278"/>
      <c r="EH242" s="278"/>
      <c r="EI242" s="278"/>
      <c r="EJ242" s="278"/>
      <c r="EK242" s="278"/>
      <c r="EL242" s="278"/>
      <c r="EM242" s="278"/>
      <c r="EN242" s="278"/>
      <c r="EO242" s="278"/>
      <c r="EP242" s="278"/>
      <c r="EQ242" s="278"/>
      <c r="ER242" s="278"/>
      <c r="ES242" s="278"/>
      <c r="ET242" s="278"/>
      <c r="EU242" s="278"/>
      <c r="EV242" s="278"/>
      <c r="EW242" s="278"/>
      <c r="EX242" s="278"/>
      <c r="EY242" s="278"/>
      <c r="EZ242" s="278"/>
      <c r="FA242" s="278"/>
      <c r="FB242" s="278"/>
      <c r="FC242" s="278"/>
      <c r="FD242" s="278"/>
      <c r="FE242" s="278"/>
      <c r="FF242" s="278"/>
      <c r="FG242" s="278"/>
      <c r="FH242" s="278"/>
      <c r="FI242" s="278"/>
      <c r="FJ242" s="278"/>
      <c r="FK242" s="278"/>
      <c r="FL242" s="278"/>
      <c r="FM242" s="278"/>
      <c r="FN242" s="278"/>
      <c r="FO242" s="278"/>
      <c r="FP242" s="278"/>
      <c r="FQ242" s="278"/>
      <c r="FR242" s="278"/>
      <c r="FS242" s="278"/>
      <c r="FT242" s="278"/>
      <c r="FU242" s="278"/>
      <c r="FV242" s="278"/>
      <c r="FW242" s="278"/>
      <c r="FX242" s="278"/>
      <c r="FY242" s="278"/>
      <c r="FZ242" s="278"/>
      <c r="GA242" s="278"/>
      <c r="GB242" s="278"/>
      <c r="GC242" s="278"/>
      <c r="GD242" s="278"/>
      <c r="GE242" s="278"/>
      <c r="GF242" s="278"/>
      <c r="GG242" s="278"/>
      <c r="GH242" s="278"/>
      <c r="GI242" s="278"/>
      <c r="GJ242" s="278"/>
      <c r="GK242" s="278"/>
      <c r="GL242" s="278"/>
      <c r="GM242" s="278"/>
      <c r="GN242" s="278"/>
      <c r="GO242" s="278"/>
      <c r="GP242" s="278"/>
      <c r="GQ242" s="278"/>
      <c r="GR242" s="278"/>
      <c r="GS242" s="278"/>
      <c r="GT242" s="278"/>
      <c r="GU242" s="278"/>
      <c r="GV242" s="278"/>
      <c r="GW242" s="278"/>
      <c r="GX242" s="278"/>
      <c r="GY242" s="278"/>
      <c r="GZ242" s="278"/>
      <c r="HA242" s="278"/>
      <c r="HB242" s="278"/>
      <c r="HC242" s="278"/>
      <c r="HD242" s="278"/>
      <c r="HE242" s="278"/>
      <c r="HF242" s="278"/>
      <c r="HG242" s="278"/>
      <c r="HH242" s="278"/>
      <c r="HI242" s="278"/>
      <c r="HJ242" s="278"/>
      <c r="HK242" s="278"/>
      <c r="HL242" s="278"/>
      <c r="HM242" s="278"/>
      <c r="HN242" s="278"/>
      <c r="HO242" s="278"/>
      <c r="HP242" s="278"/>
      <c r="HQ242" s="278"/>
      <c r="HR242" s="278"/>
      <c r="HS242" s="278"/>
      <c r="HT242" s="278"/>
      <c r="HU242" s="278"/>
      <c r="HV242" s="278"/>
      <c r="HW242" s="278"/>
      <c r="HX242" s="278"/>
      <c r="HY242" s="278"/>
      <c r="HZ242" s="278"/>
      <c r="IA242" s="278"/>
      <c r="IB242" s="278"/>
      <c r="IC242" s="278"/>
      <c r="ID242" s="278"/>
      <c r="IE242" s="278"/>
      <c r="IF242" s="278"/>
      <c r="IG242" s="278"/>
      <c r="IH242" s="278"/>
      <c r="II242" s="278"/>
      <c r="IJ242" s="278"/>
      <c r="IK242" s="278"/>
      <c r="IL242" s="278"/>
      <c r="IM242" s="278"/>
      <c r="IN242" s="278"/>
      <c r="IO242" s="278"/>
      <c r="IP242" s="278"/>
      <c r="IQ242" s="278"/>
      <c r="IR242" s="278"/>
      <c r="IS242" s="278"/>
      <c r="IT242" s="278"/>
      <c r="IU242" s="278"/>
      <c r="IV242" s="278"/>
    </row>
    <row r="243" spans="10:256" x14ac:dyDescent="0.25">
      <c r="J243" s="278"/>
      <c r="K243" s="278"/>
      <c r="L243" s="278"/>
      <c r="M243" s="278"/>
      <c r="N243" s="278"/>
      <c r="O243" s="278"/>
      <c r="P243" s="278"/>
      <c r="Q243" s="278"/>
      <c r="R243" s="278"/>
      <c r="S243" s="278"/>
      <c r="T243" s="278"/>
      <c r="U243" s="278"/>
      <c r="V243" s="278"/>
      <c r="W243" s="278"/>
      <c r="X243" s="278"/>
      <c r="Y243" s="278"/>
      <c r="Z243" s="278"/>
      <c r="AA243" s="278"/>
      <c r="AB243" s="278"/>
      <c r="AC243" s="278"/>
      <c r="AD243" s="278"/>
      <c r="AE243" s="278"/>
      <c r="AF243" s="278"/>
      <c r="AG243" s="278"/>
      <c r="AH243" s="278"/>
      <c r="AI243" s="278"/>
      <c r="AJ243" s="278"/>
      <c r="AK243" s="278"/>
      <c r="AL243" s="278"/>
      <c r="AM243" s="278"/>
      <c r="AN243" s="278"/>
      <c r="AO243" s="278"/>
      <c r="AP243" s="278"/>
      <c r="AQ243" s="278"/>
      <c r="AR243" s="278"/>
      <c r="AS243" s="278"/>
      <c r="AT243" s="278"/>
      <c r="AU243" s="278"/>
      <c r="AV243" s="278"/>
      <c r="AW243" s="278"/>
      <c r="AX243" s="278"/>
      <c r="AY243" s="278"/>
      <c r="AZ243" s="278"/>
      <c r="BA243" s="278"/>
      <c r="BB243" s="278"/>
      <c r="BC243" s="278"/>
      <c r="BD243" s="278"/>
      <c r="BE243" s="278"/>
      <c r="BF243" s="278"/>
      <c r="BG243" s="278"/>
      <c r="BH243" s="278"/>
      <c r="BI243" s="278"/>
      <c r="BJ243" s="278"/>
      <c r="BK243" s="278"/>
      <c r="BL243" s="278"/>
      <c r="BM243" s="278"/>
      <c r="BN243" s="278"/>
      <c r="BO243" s="278"/>
      <c r="BP243" s="278"/>
      <c r="BQ243" s="278"/>
      <c r="BR243" s="278"/>
      <c r="BS243" s="278"/>
      <c r="BT243" s="278"/>
      <c r="BU243" s="278"/>
      <c r="BV243" s="278"/>
      <c r="BW243" s="278"/>
      <c r="BX243" s="278"/>
      <c r="BY243" s="278"/>
      <c r="BZ243" s="278"/>
      <c r="CA243" s="278"/>
      <c r="CB243" s="278"/>
      <c r="CC243" s="278"/>
      <c r="CD243" s="278"/>
      <c r="CE243" s="278"/>
      <c r="CF243" s="278"/>
      <c r="CG243" s="278"/>
      <c r="CH243" s="278"/>
      <c r="CI243" s="278"/>
      <c r="CJ243" s="278"/>
      <c r="CK243" s="278"/>
      <c r="CL243" s="278"/>
      <c r="CM243" s="278"/>
      <c r="CN243" s="278"/>
      <c r="CO243" s="278"/>
      <c r="CP243" s="278"/>
      <c r="CQ243" s="278"/>
      <c r="CR243" s="278"/>
      <c r="CS243" s="278"/>
      <c r="CT243" s="278"/>
      <c r="CU243" s="278"/>
      <c r="CV243" s="278"/>
      <c r="CW243" s="278"/>
      <c r="CX243" s="278"/>
      <c r="CY243" s="278"/>
      <c r="CZ243" s="278"/>
      <c r="DA243" s="278"/>
      <c r="DB243" s="278"/>
      <c r="DC243" s="278"/>
      <c r="DD243" s="278"/>
      <c r="DE243" s="278"/>
      <c r="DF243" s="278"/>
      <c r="DG243" s="278"/>
      <c r="DH243" s="278"/>
      <c r="DI243" s="278"/>
      <c r="DJ243" s="278"/>
      <c r="DK243" s="278"/>
      <c r="DL243" s="278"/>
      <c r="DM243" s="278"/>
      <c r="DN243" s="278"/>
      <c r="DO243" s="278"/>
      <c r="DP243" s="278"/>
      <c r="DQ243" s="278"/>
      <c r="DR243" s="278"/>
      <c r="DS243" s="278"/>
      <c r="DT243" s="278"/>
      <c r="DU243" s="278"/>
      <c r="DV243" s="278"/>
      <c r="DW243" s="278"/>
      <c r="DX243" s="278"/>
      <c r="DY243" s="278"/>
      <c r="DZ243" s="278"/>
      <c r="EA243" s="278"/>
      <c r="EB243" s="278"/>
      <c r="EC243" s="278"/>
      <c r="ED243" s="278"/>
      <c r="EE243" s="278"/>
      <c r="EF243" s="278"/>
      <c r="EG243" s="278"/>
      <c r="EH243" s="278"/>
      <c r="EI243" s="278"/>
      <c r="EJ243" s="278"/>
      <c r="EK243" s="278"/>
      <c r="EL243" s="278"/>
      <c r="EM243" s="278"/>
      <c r="EN243" s="278"/>
      <c r="EO243" s="278"/>
      <c r="EP243" s="278"/>
      <c r="EQ243" s="278"/>
      <c r="ER243" s="278"/>
      <c r="ES243" s="278"/>
      <c r="ET243" s="278"/>
      <c r="EU243" s="278"/>
      <c r="EV243" s="278"/>
      <c r="EW243" s="278"/>
      <c r="EX243" s="278"/>
      <c r="EY243" s="278"/>
      <c r="EZ243" s="278"/>
      <c r="FA243" s="278"/>
      <c r="FB243" s="278"/>
      <c r="FC243" s="278"/>
      <c r="FD243" s="278"/>
      <c r="FE243" s="278"/>
      <c r="FF243" s="278"/>
      <c r="FG243" s="278"/>
      <c r="FH243" s="278"/>
      <c r="FI243" s="278"/>
      <c r="FJ243" s="278"/>
      <c r="FK243" s="278"/>
      <c r="FL243" s="278"/>
      <c r="FM243" s="278"/>
      <c r="FN243" s="278"/>
      <c r="FO243" s="278"/>
      <c r="FP243" s="278"/>
      <c r="FQ243" s="278"/>
      <c r="FR243" s="278"/>
      <c r="FS243" s="278"/>
      <c r="FT243" s="278"/>
      <c r="FU243" s="278"/>
      <c r="FV243" s="278"/>
      <c r="FW243" s="278"/>
      <c r="FX243" s="278"/>
      <c r="FY243" s="278"/>
      <c r="FZ243" s="278"/>
      <c r="GA243" s="278"/>
      <c r="GB243" s="278"/>
      <c r="GC243" s="278"/>
      <c r="GD243" s="278"/>
      <c r="GE243" s="278"/>
      <c r="GF243" s="278"/>
      <c r="GG243" s="278"/>
      <c r="GH243" s="278"/>
      <c r="GI243" s="278"/>
      <c r="GJ243" s="278"/>
      <c r="GK243" s="278"/>
      <c r="GL243" s="278"/>
      <c r="GM243" s="278"/>
      <c r="GN243" s="278"/>
      <c r="GO243" s="278"/>
      <c r="GP243" s="278"/>
      <c r="GQ243" s="278"/>
      <c r="GR243" s="278"/>
      <c r="GS243" s="278"/>
      <c r="GT243" s="278"/>
      <c r="GU243" s="278"/>
      <c r="GV243" s="278"/>
      <c r="GW243" s="278"/>
      <c r="GX243" s="278"/>
      <c r="GY243" s="278"/>
      <c r="GZ243" s="278"/>
      <c r="HA243" s="278"/>
      <c r="HB243" s="278"/>
      <c r="HC243" s="278"/>
      <c r="HD243" s="278"/>
      <c r="HE243" s="278"/>
      <c r="HF243" s="278"/>
      <c r="HG243" s="278"/>
      <c r="HH243" s="278"/>
      <c r="HI243" s="278"/>
      <c r="HJ243" s="278"/>
      <c r="HK243" s="278"/>
      <c r="HL243" s="278"/>
      <c r="HM243" s="278"/>
      <c r="HN243" s="278"/>
      <c r="HO243" s="278"/>
      <c r="HP243" s="278"/>
      <c r="HQ243" s="278"/>
      <c r="HR243" s="278"/>
      <c r="HS243" s="278"/>
      <c r="HT243" s="278"/>
      <c r="HU243" s="278"/>
      <c r="HV243" s="278"/>
      <c r="HW243" s="278"/>
      <c r="HX243" s="278"/>
      <c r="HY243" s="278"/>
      <c r="HZ243" s="278"/>
      <c r="IA243" s="278"/>
      <c r="IB243" s="278"/>
      <c r="IC243" s="278"/>
      <c r="ID243" s="278"/>
      <c r="IE243" s="278"/>
      <c r="IF243" s="278"/>
      <c r="IG243" s="278"/>
      <c r="IH243" s="278"/>
      <c r="II243" s="278"/>
      <c r="IJ243" s="278"/>
      <c r="IK243" s="278"/>
      <c r="IL243" s="278"/>
      <c r="IM243" s="278"/>
      <c r="IN243" s="278"/>
      <c r="IO243" s="278"/>
      <c r="IP243" s="278"/>
      <c r="IQ243" s="278"/>
      <c r="IR243" s="278"/>
      <c r="IS243" s="278"/>
      <c r="IT243" s="278"/>
      <c r="IU243" s="278"/>
      <c r="IV243" s="278"/>
    </row>
    <row r="244" spans="10:256" x14ac:dyDescent="0.25">
      <c r="J244" s="278"/>
      <c r="K244" s="278"/>
      <c r="L244" s="278"/>
      <c r="M244" s="278"/>
      <c r="N244" s="278"/>
      <c r="O244" s="278"/>
      <c r="P244" s="278"/>
      <c r="Q244" s="278"/>
      <c r="R244" s="278"/>
      <c r="S244" s="278"/>
      <c r="T244" s="278"/>
      <c r="U244" s="278"/>
      <c r="V244" s="278"/>
      <c r="W244" s="278"/>
      <c r="X244" s="278"/>
      <c r="Y244" s="278"/>
      <c r="Z244" s="278"/>
      <c r="AA244" s="278"/>
      <c r="AB244" s="278"/>
      <c r="AC244" s="278"/>
      <c r="AD244" s="278"/>
      <c r="AE244" s="278"/>
      <c r="AF244" s="278"/>
      <c r="AG244" s="278"/>
      <c r="AH244" s="278"/>
      <c r="AI244" s="278"/>
      <c r="AJ244" s="278"/>
      <c r="AK244" s="278"/>
      <c r="AL244" s="278"/>
      <c r="AM244" s="278"/>
      <c r="AN244" s="278"/>
      <c r="AO244" s="278"/>
      <c r="AP244" s="278"/>
      <c r="AQ244" s="278"/>
      <c r="AR244" s="278"/>
      <c r="AS244" s="278"/>
      <c r="AT244" s="278"/>
      <c r="AU244" s="278"/>
      <c r="AV244" s="278"/>
      <c r="AW244" s="278"/>
      <c r="AX244" s="278"/>
      <c r="AY244" s="278"/>
      <c r="AZ244" s="278"/>
      <c r="BA244" s="278"/>
      <c r="BB244" s="278"/>
      <c r="BC244" s="278"/>
      <c r="BD244" s="278"/>
      <c r="BE244" s="278"/>
      <c r="BF244" s="278"/>
      <c r="BG244" s="278"/>
      <c r="BH244" s="278"/>
      <c r="BI244" s="278"/>
      <c r="BJ244" s="278"/>
      <c r="BK244" s="278"/>
      <c r="BL244" s="278"/>
      <c r="BM244" s="278"/>
      <c r="BN244" s="278"/>
      <c r="BO244" s="278"/>
      <c r="BP244" s="278"/>
      <c r="BQ244" s="278"/>
      <c r="BR244" s="278"/>
      <c r="BS244" s="278"/>
      <c r="BT244" s="278"/>
      <c r="BU244" s="278"/>
      <c r="BV244" s="278"/>
      <c r="BW244" s="278"/>
      <c r="BX244" s="278"/>
      <c r="BY244" s="278"/>
      <c r="BZ244" s="278"/>
      <c r="CA244" s="278"/>
      <c r="CB244" s="278"/>
      <c r="CC244" s="278"/>
      <c r="CD244" s="278"/>
      <c r="CE244" s="278"/>
      <c r="CF244" s="278"/>
      <c r="CG244" s="278"/>
      <c r="CH244" s="278"/>
      <c r="CI244" s="278"/>
      <c r="CJ244" s="278"/>
      <c r="CK244" s="278"/>
      <c r="CL244" s="278"/>
      <c r="CM244" s="278"/>
      <c r="CN244" s="278"/>
      <c r="CO244" s="278"/>
      <c r="CP244" s="278"/>
      <c r="CQ244" s="278"/>
      <c r="CR244" s="278"/>
      <c r="CS244" s="278"/>
      <c r="CT244" s="278"/>
      <c r="CU244" s="278"/>
      <c r="CV244" s="278"/>
      <c r="CW244" s="278"/>
      <c r="CX244" s="278"/>
      <c r="CY244" s="278"/>
      <c r="CZ244" s="278"/>
      <c r="DA244" s="278"/>
      <c r="DB244" s="278"/>
      <c r="DC244" s="278"/>
      <c r="DD244" s="278"/>
      <c r="DE244" s="278"/>
      <c r="DF244" s="278"/>
      <c r="DG244" s="278"/>
      <c r="DH244" s="278"/>
      <c r="DI244" s="278"/>
      <c r="DJ244" s="278"/>
      <c r="DK244" s="278"/>
      <c r="DL244" s="278"/>
      <c r="DM244" s="278"/>
      <c r="DN244" s="278"/>
      <c r="DO244" s="278"/>
      <c r="DP244" s="278"/>
      <c r="DQ244" s="278"/>
      <c r="DR244" s="278"/>
      <c r="DS244" s="278"/>
      <c r="DT244" s="278"/>
      <c r="DU244" s="278"/>
      <c r="DV244" s="278"/>
      <c r="DW244" s="278"/>
      <c r="DX244" s="278"/>
      <c r="DY244" s="278"/>
      <c r="DZ244" s="278"/>
      <c r="EA244" s="278"/>
      <c r="EB244" s="278"/>
      <c r="EC244" s="278"/>
      <c r="ED244" s="278"/>
      <c r="EE244" s="278"/>
      <c r="EF244" s="278"/>
      <c r="EG244" s="278"/>
      <c r="EH244" s="278"/>
      <c r="EI244" s="278"/>
      <c r="EJ244" s="278"/>
      <c r="EK244" s="278"/>
      <c r="EL244" s="278"/>
      <c r="EM244" s="278"/>
      <c r="EN244" s="278"/>
      <c r="EO244" s="278"/>
      <c r="EP244" s="278"/>
      <c r="EQ244" s="278"/>
      <c r="ER244" s="278"/>
      <c r="ES244" s="278"/>
      <c r="ET244" s="278"/>
      <c r="EU244" s="278"/>
      <c r="EV244" s="278"/>
      <c r="EW244" s="278"/>
      <c r="EX244" s="278"/>
      <c r="EY244" s="278"/>
      <c r="EZ244" s="278"/>
      <c r="FA244" s="278"/>
      <c r="FB244" s="278"/>
      <c r="FC244" s="278"/>
      <c r="FD244" s="278"/>
      <c r="FE244" s="278"/>
      <c r="FF244" s="278"/>
      <c r="FG244" s="278"/>
      <c r="FH244" s="278"/>
      <c r="FI244" s="278"/>
      <c r="FJ244" s="278"/>
      <c r="FK244" s="278"/>
      <c r="FL244" s="278"/>
      <c r="FM244" s="278"/>
      <c r="FN244" s="278"/>
      <c r="FO244" s="278"/>
      <c r="FP244" s="278"/>
      <c r="FQ244" s="278"/>
      <c r="FR244" s="278"/>
      <c r="FS244" s="278"/>
      <c r="FT244" s="278"/>
      <c r="FU244" s="278"/>
      <c r="FV244" s="278"/>
      <c r="FW244" s="278"/>
      <c r="FX244" s="278"/>
      <c r="FY244" s="278"/>
      <c r="FZ244" s="278"/>
      <c r="GA244" s="278"/>
      <c r="GB244" s="278"/>
      <c r="GC244" s="278"/>
      <c r="GD244" s="278"/>
      <c r="GE244" s="278"/>
      <c r="GF244" s="278"/>
      <c r="GG244" s="278"/>
      <c r="GH244" s="278"/>
      <c r="GI244" s="278"/>
      <c r="GJ244" s="278"/>
      <c r="GK244" s="278"/>
      <c r="GL244" s="278"/>
      <c r="GM244" s="278"/>
      <c r="GN244" s="278"/>
      <c r="GO244" s="278"/>
      <c r="GP244" s="278"/>
      <c r="GQ244" s="278"/>
      <c r="GR244" s="278"/>
      <c r="GS244" s="278"/>
      <c r="GT244" s="278"/>
      <c r="GU244" s="278"/>
      <c r="GV244" s="278"/>
      <c r="GW244" s="278"/>
      <c r="GX244" s="278"/>
      <c r="GY244" s="278"/>
      <c r="GZ244" s="278"/>
      <c r="HA244" s="278"/>
      <c r="HB244" s="278"/>
      <c r="HC244" s="278"/>
      <c r="HD244" s="278"/>
      <c r="HE244" s="278"/>
      <c r="HF244" s="278"/>
      <c r="HG244" s="278"/>
      <c r="HH244" s="278"/>
      <c r="HI244" s="278"/>
      <c r="HJ244" s="278"/>
      <c r="HK244" s="278"/>
      <c r="HL244" s="278"/>
      <c r="HM244" s="278"/>
      <c r="HN244" s="278"/>
      <c r="HO244" s="278"/>
      <c r="HP244" s="278"/>
      <c r="HQ244" s="278"/>
      <c r="HR244" s="278"/>
      <c r="HS244" s="278"/>
      <c r="HT244" s="278"/>
      <c r="HU244" s="278"/>
      <c r="HV244" s="278"/>
      <c r="HW244" s="278"/>
      <c r="HX244" s="278"/>
      <c r="HY244" s="278"/>
      <c r="HZ244" s="278"/>
      <c r="IA244" s="278"/>
      <c r="IB244" s="278"/>
      <c r="IC244" s="278"/>
      <c r="ID244" s="278"/>
      <c r="IE244" s="278"/>
      <c r="IF244" s="278"/>
      <c r="IG244" s="278"/>
      <c r="IH244" s="278"/>
      <c r="II244" s="278"/>
      <c r="IJ244" s="278"/>
      <c r="IK244" s="278"/>
      <c r="IL244" s="278"/>
      <c r="IM244" s="278"/>
      <c r="IN244" s="278"/>
      <c r="IO244" s="278"/>
      <c r="IP244" s="278"/>
      <c r="IQ244" s="278"/>
      <c r="IR244" s="278"/>
      <c r="IS244" s="278"/>
      <c r="IT244" s="278"/>
      <c r="IU244" s="278"/>
      <c r="IV244" s="278"/>
    </row>
    <row r="245" spans="10:256" x14ac:dyDescent="0.25">
      <c r="J245" s="278"/>
      <c r="K245" s="278"/>
      <c r="L245" s="278"/>
      <c r="M245" s="278"/>
      <c r="N245" s="278"/>
      <c r="O245" s="278"/>
      <c r="P245" s="278"/>
      <c r="Q245" s="278"/>
      <c r="R245" s="278"/>
      <c r="S245" s="278"/>
      <c r="T245" s="278"/>
      <c r="U245" s="278"/>
      <c r="V245" s="278"/>
      <c r="W245" s="278"/>
      <c r="X245" s="278"/>
      <c r="Y245" s="278"/>
      <c r="Z245" s="278"/>
      <c r="AA245" s="278"/>
      <c r="AB245" s="278"/>
      <c r="AC245" s="278"/>
      <c r="AD245" s="278"/>
      <c r="AE245" s="278"/>
      <c r="AF245" s="278"/>
      <c r="AG245" s="278"/>
      <c r="AH245" s="278"/>
      <c r="AI245" s="278"/>
      <c r="AJ245" s="278"/>
      <c r="AK245" s="278"/>
      <c r="AL245" s="278"/>
      <c r="AM245" s="278"/>
      <c r="AN245" s="278"/>
      <c r="AO245" s="278"/>
      <c r="AP245" s="278"/>
      <c r="AQ245" s="278"/>
      <c r="AR245" s="278"/>
      <c r="AS245" s="278"/>
      <c r="AT245" s="278"/>
      <c r="AU245" s="278"/>
      <c r="AV245" s="278"/>
      <c r="AW245" s="278"/>
      <c r="AX245" s="278"/>
      <c r="AY245" s="278"/>
      <c r="AZ245" s="278"/>
      <c r="BA245" s="278"/>
      <c r="BB245" s="278"/>
      <c r="BC245" s="278"/>
      <c r="BD245" s="278"/>
      <c r="BE245" s="278"/>
      <c r="BF245" s="278"/>
      <c r="BG245" s="278"/>
      <c r="BH245" s="278"/>
      <c r="BI245" s="278"/>
      <c r="BJ245" s="278"/>
      <c r="BK245" s="278"/>
      <c r="BL245" s="278"/>
      <c r="BM245" s="278"/>
      <c r="BN245" s="278"/>
      <c r="BO245" s="278"/>
      <c r="BP245" s="278"/>
      <c r="BQ245" s="278"/>
      <c r="BR245" s="278"/>
      <c r="BS245" s="278"/>
      <c r="BT245" s="278"/>
      <c r="BU245" s="278"/>
      <c r="BV245" s="278"/>
      <c r="BW245" s="278"/>
      <c r="BX245" s="278"/>
      <c r="BY245" s="278"/>
      <c r="BZ245" s="278"/>
      <c r="CA245" s="278"/>
      <c r="CB245" s="278"/>
      <c r="CC245" s="278"/>
      <c r="CD245" s="278"/>
      <c r="CE245" s="278"/>
      <c r="CF245" s="278"/>
      <c r="CG245" s="278"/>
      <c r="CH245" s="278"/>
      <c r="CI245" s="278"/>
      <c r="CJ245" s="278"/>
      <c r="CK245" s="278"/>
      <c r="CL245" s="278"/>
      <c r="CM245" s="278"/>
      <c r="CN245" s="278"/>
      <c r="CO245" s="278"/>
      <c r="CP245" s="278"/>
      <c r="CQ245" s="278"/>
      <c r="CR245" s="278"/>
      <c r="CS245" s="278"/>
      <c r="CT245" s="278"/>
      <c r="CU245" s="278"/>
      <c r="CV245" s="278"/>
      <c r="CW245" s="278"/>
      <c r="CX245" s="278"/>
      <c r="CY245" s="278"/>
      <c r="CZ245" s="278"/>
      <c r="DA245" s="278"/>
      <c r="DB245" s="278"/>
      <c r="DC245" s="278"/>
      <c r="DD245" s="278"/>
      <c r="DE245" s="278"/>
      <c r="DF245" s="278"/>
      <c r="DG245" s="278"/>
      <c r="DH245" s="278"/>
      <c r="DI245" s="278"/>
      <c r="DJ245" s="278"/>
      <c r="DK245" s="278"/>
      <c r="DL245" s="278"/>
      <c r="DM245" s="278"/>
      <c r="DN245" s="278"/>
      <c r="DO245" s="278"/>
      <c r="DP245" s="278"/>
      <c r="DQ245" s="278"/>
      <c r="DR245" s="278"/>
      <c r="DS245" s="278"/>
      <c r="DT245" s="278"/>
      <c r="DU245" s="278"/>
      <c r="DV245" s="278"/>
      <c r="DW245" s="278"/>
      <c r="DX245" s="278"/>
      <c r="DY245" s="278"/>
      <c r="DZ245" s="278"/>
      <c r="EA245" s="278"/>
      <c r="EB245" s="278"/>
      <c r="EC245" s="278"/>
      <c r="ED245" s="278"/>
      <c r="EE245" s="278"/>
      <c r="EF245" s="278"/>
      <c r="EG245" s="278"/>
      <c r="EH245" s="278"/>
      <c r="EI245" s="278"/>
      <c r="EJ245" s="278"/>
      <c r="EK245" s="278"/>
      <c r="EL245" s="278"/>
      <c r="EM245" s="278"/>
      <c r="EN245" s="278"/>
      <c r="EO245" s="278"/>
      <c r="EP245" s="278"/>
      <c r="EQ245" s="278"/>
      <c r="ER245" s="278"/>
      <c r="ES245" s="278"/>
      <c r="ET245" s="278"/>
      <c r="EU245" s="278"/>
      <c r="EV245" s="278"/>
      <c r="EW245" s="278"/>
      <c r="EX245" s="278"/>
      <c r="EY245" s="278"/>
      <c r="EZ245" s="278"/>
      <c r="FA245" s="278"/>
      <c r="FB245" s="278"/>
      <c r="FC245" s="278"/>
      <c r="FD245" s="278"/>
      <c r="FE245" s="278"/>
      <c r="FF245" s="278"/>
      <c r="FG245" s="278"/>
      <c r="FH245" s="278"/>
      <c r="FI245" s="278"/>
      <c r="FJ245" s="278"/>
      <c r="FK245" s="278"/>
      <c r="FL245" s="278"/>
      <c r="FM245" s="278"/>
      <c r="FN245" s="278"/>
      <c r="FO245" s="278"/>
      <c r="FP245" s="278"/>
      <c r="FQ245" s="278"/>
      <c r="FR245" s="278"/>
      <c r="FS245" s="278"/>
      <c r="FT245" s="278"/>
      <c r="FU245" s="278"/>
      <c r="FV245" s="278"/>
      <c r="FW245" s="278"/>
      <c r="FX245" s="278"/>
      <c r="FY245" s="278"/>
      <c r="FZ245" s="278"/>
      <c r="GA245" s="278"/>
      <c r="GB245" s="278"/>
      <c r="GC245" s="278"/>
      <c r="GD245" s="278"/>
      <c r="GE245" s="278"/>
      <c r="GF245" s="278"/>
      <c r="GG245" s="278"/>
      <c r="GH245" s="278"/>
      <c r="GI245" s="278"/>
      <c r="GJ245" s="278"/>
      <c r="GK245" s="278"/>
      <c r="GL245" s="278"/>
      <c r="GM245" s="278"/>
      <c r="GN245" s="278"/>
      <c r="GO245" s="278"/>
      <c r="GP245" s="278"/>
      <c r="GQ245" s="278"/>
      <c r="GR245" s="278"/>
      <c r="GS245" s="278"/>
      <c r="GT245" s="278"/>
      <c r="GU245" s="278"/>
      <c r="GV245" s="278"/>
      <c r="GW245" s="278"/>
      <c r="GX245" s="278"/>
      <c r="GY245" s="278"/>
      <c r="GZ245" s="278"/>
      <c r="HA245" s="278"/>
      <c r="HB245" s="278"/>
      <c r="HC245" s="278"/>
      <c r="HD245" s="278"/>
      <c r="HE245" s="278"/>
      <c r="HF245" s="278"/>
      <c r="HG245" s="278"/>
      <c r="HH245" s="278"/>
      <c r="HI245" s="278"/>
      <c r="HJ245" s="278"/>
      <c r="HK245" s="278"/>
      <c r="HL245" s="278"/>
      <c r="HM245" s="278"/>
      <c r="HN245" s="278"/>
      <c r="HO245" s="278"/>
      <c r="HP245" s="278"/>
      <c r="HQ245" s="278"/>
      <c r="HR245" s="278"/>
      <c r="HS245" s="278"/>
      <c r="HT245" s="278"/>
      <c r="HU245" s="278"/>
      <c r="HV245" s="278"/>
      <c r="HW245" s="278"/>
      <c r="HX245" s="278"/>
      <c r="HY245" s="278"/>
      <c r="HZ245" s="278"/>
      <c r="IA245" s="278"/>
      <c r="IB245" s="278"/>
      <c r="IC245" s="278"/>
      <c r="ID245" s="278"/>
      <c r="IE245" s="278"/>
      <c r="IF245" s="278"/>
      <c r="IG245" s="278"/>
      <c r="IH245" s="278"/>
      <c r="II245" s="278"/>
      <c r="IJ245" s="278"/>
      <c r="IK245" s="278"/>
      <c r="IL245" s="278"/>
      <c r="IM245" s="278"/>
      <c r="IN245" s="278"/>
      <c r="IO245" s="278"/>
      <c r="IP245" s="278"/>
      <c r="IQ245" s="278"/>
      <c r="IR245" s="278"/>
      <c r="IS245" s="278"/>
      <c r="IT245" s="278"/>
      <c r="IU245" s="278"/>
      <c r="IV245" s="278"/>
    </row>
    <row r="246" spans="10:256" x14ac:dyDescent="0.25">
      <c r="J246" s="278"/>
      <c r="K246" s="278"/>
      <c r="L246" s="278"/>
      <c r="M246" s="278"/>
      <c r="N246" s="278"/>
      <c r="O246" s="278"/>
      <c r="P246" s="278"/>
      <c r="Q246" s="278"/>
      <c r="R246" s="278"/>
      <c r="S246" s="278"/>
      <c r="T246" s="278"/>
      <c r="U246" s="278"/>
      <c r="V246" s="278"/>
      <c r="W246" s="278"/>
      <c r="X246" s="278"/>
      <c r="Y246" s="278"/>
      <c r="Z246" s="278"/>
      <c r="AA246" s="278"/>
      <c r="AB246" s="278"/>
      <c r="AC246" s="278"/>
      <c r="AD246" s="278"/>
      <c r="AE246" s="278"/>
      <c r="AF246" s="278"/>
      <c r="AG246" s="278"/>
      <c r="AH246" s="278"/>
      <c r="AI246" s="278"/>
      <c r="AJ246" s="278"/>
      <c r="AK246" s="278"/>
      <c r="AL246" s="278"/>
      <c r="AM246" s="278"/>
      <c r="AN246" s="278"/>
      <c r="AO246" s="278"/>
      <c r="AP246" s="278"/>
      <c r="AQ246" s="278"/>
      <c r="AR246" s="278"/>
      <c r="AS246" s="278"/>
      <c r="AT246" s="278"/>
      <c r="AU246" s="278"/>
      <c r="AV246" s="278"/>
      <c r="AW246" s="278"/>
      <c r="AX246" s="278"/>
      <c r="AY246" s="278"/>
      <c r="AZ246" s="278"/>
      <c r="BA246" s="278"/>
      <c r="BB246" s="278"/>
      <c r="BC246" s="278"/>
      <c r="BD246" s="278"/>
      <c r="BE246" s="278"/>
      <c r="BF246" s="278"/>
      <c r="BG246" s="278"/>
      <c r="BH246" s="278"/>
      <c r="BI246" s="278"/>
      <c r="BJ246" s="278"/>
      <c r="BK246" s="278"/>
      <c r="BL246" s="278"/>
      <c r="BM246" s="278"/>
      <c r="BN246" s="278"/>
      <c r="BO246" s="278"/>
      <c r="BP246" s="278"/>
      <c r="BQ246" s="278"/>
      <c r="BR246" s="278"/>
      <c r="BS246" s="278"/>
      <c r="BT246" s="278"/>
      <c r="BU246" s="278"/>
      <c r="BV246" s="278"/>
      <c r="BW246" s="278"/>
      <c r="BX246" s="278"/>
      <c r="BY246" s="278"/>
      <c r="BZ246" s="278"/>
      <c r="CA246" s="278"/>
      <c r="CB246" s="278"/>
      <c r="CC246" s="278"/>
      <c r="CD246" s="278"/>
      <c r="CE246" s="278"/>
      <c r="CF246" s="278"/>
      <c r="CG246" s="278"/>
      <c r="CH246" s="278"/>
      <c r="CI246" s="278"/>
      <c r="CJ246" s="278"/>
      <c r="CK246" s="278"/>
      <c r="CL246" s="278"/>
      <c r="CM246" s="278"/>
      <c r="CN246" s="278"/>
      <c r="CO246" s="278"/>
      <c r="CP246" s="278"/>
      <c r="CQ246" s="278"/>
      <c r="CR246" s="278"/>
      <c r="CS246" s="278"/>
      <c r="CT246" s="278"/>
      <c r="CU246" s="278"/>
      <c r="CV246" s="278"/>
      <c r="CW246" s="278"/>
      <c r="CX246" s="278"/>
      <c r="CY246" s="278"/>
      <c r="CZ246" s="278"/>
      <c r="DA246" s="278"/>
      <c r="DB246" s="278"/>
      <c r="DC246" s="278"/>
      <c r="DD246" s="278"/>
      <c r="DE246" s="278"/>
      <c r="DF246" s="278"/>
      <c r="DG246" s="278"/>
      <c r="DH246" s="278"/>
      <c r="DI246" s="278"/>
      <c r="DJ246" s="278"/>
      <c r="DK246" s="278"/>
      <c r="DL246" s="278"/>
      <c r="DM246" s="278"/>
      <c r="DN246" s="278"/>
      <c r="DO246" s="278"/>
      <c r="DP246" s="278"/>
      <c r="DQ246" s="278"/>
      <c r="DR246" s="278"/>
      <c r="DS246" s="278"/>
      <c r="DT246" s="278"/>
      <c r="DU246" s="278"/>
      <c r="DV246" s="278"/>
      <c r="DW246" s="278"/>
      <c r="DX246" s="278"/>
      <c r="DY246" s="278"/>
      <c r="DZ246" s="278"/>
      <c r="EA246" s="278"/>
      <c r="EB246" s="278"/>
      <c r="EC246" s="278"/>
      <c r="ED246" s="278"/>
      <c r="EE246" s="278"/>
      <c r="EF246" s="278"/>
      <c r="EG246" s="278"/>
      <c r="EH246" s="278"/>
      <c r="EI246" s="278"/>
      <c r="EJ246" s="278"/>
      <c r="EK246" s="278"/>
      <c r="EL246" s="278"/>
      <c r="EM246" s="278"/>
      <c r="EN246" s="278"/>
      <c r="EO246" s="278"/>
      <c r="EP246" s="278"/>
      <c r="EQ246" s="278"/>
      <c r="ER246" s="278"/>
      <c r="ES246" s="278"/>
      <c r="ET246" s="278"/>
      <c r="EU246" s="278"/>
      <c r="EV246" s="278"/>
      <c r="EW246" s="278"/>
      <c r="EX246" s="278"/>
      <c r="EY246" s="278"/>
      <c r="EZ246" s="278"/>
      <c r="FA246" s="278"/>
      <c r="FB246" s="278"/>
      <c r="FC246" s="278"/>
      <c r="FD246" s="278"/>
      <c r="FE246" s="278"/>
      <c r="FF246" s="278"/>
      <c r="FG246" s="278"/>
      <c r="FH246" s="278"/>
      <c r="FI246" s="278"/>
      <c r="FJ246" s="278"/>
      <c r="FK246" s="278"/>
      <c r="FL246" s="278"/>
      <c r="FM246" s="278"/>
      <c r="FN246" s="278"/>
      <c r="FO246" s="278"/>
      <c r="FP246" s="278"/>
      <c r="FQ246" s="278"/>
      <c r="FR246" s="278"/>
      <c r="FS246" s="278"/>
      <c r="FT246" s="278"/>
      <c r="FU246" s="278"/>
      <c r="FV246" s="278"/>
      <c r="FW246" s="278"/>
      <c r="FX246" s="278"/>
      <c r="FY246" s="278"/>
      <c r="FZ246" s="278"/>
      <c r="GA246" s="278"/>
      <c r="GB246" s="278"/>
      <c r="GC246" s="278"/>
      <c r="GD246" s="278"/>
      <c r="GE246" s="278"/>
      <c r="GF246" s="278"/>
      <c r="GG246" s="278"/>
      <c r="GH246" s="278"/>
      <c r="GI246" s="278"/>
      <c r="GJ246" s="278"/>
      <c r="GK246" s="278"/>
      <c r="GL246" s="278"/>
      <c r="GM246" s="278"/>
      <c r="GN246" s="278"/>
      <c r="GO246" s="278"/>
      <c r="GP246" s="278"/>
      <c r="GQ246" s="278"/>
      <c r="GR246" s="278"/>
      <c r="GS246" s="278"/>
      <c r="GT246" s="278"/>
      <c r="GU246" s="278"/>
      <c r="GV246" s="278"/>
      <c r="GW246" s="278"/>
      <c r="GX246" s="278"/>
      <c r="GY246" s="278"/>
      <c r="GZ246" s="278"/>
      <c r="HA246" s="278"/>
      <c r="HB246" s="278"/>
      <c r="HC246" s="278"/>
      <c r="HD246" s="278"/>
      <c r="HE246" s="278"/>
      <c r="HF246" s="278"/>
      <c r="HG246" s="278"/>
      <c r="HH246" s="278"/>
      <c r="HI246" s="278"/>
      <c r="HJ246" s="278"/>
      <c r="HK246" s="278"/>
      <c r="HL246" s="278"/>
      <c r="HM246" s="278"/>
      <c r="HN246" s="278"/>
      <c r="HO246" s="278"/>
      <c r="HP246" s="278"/>
      <c r="HQ246" s="278"/>
      <c r="HR246" s="278"/>
      <c r="HS246" s="278"/>
      <c r="HT246" s="278"/>
      <c r="HU246" s="278"/>
      <c r="HV246" s="278"/>
      <c r="HW246" s="278"/>
      <c r="HX246" s="278"/>
      <c r="HY246" s="278"/>
      <c r="HZ246" s="278"/>
      <c r="IA246" s="278"/>
      <c r="IB246" s="278"/>
      <c r="IC246" s="278"/>
      <c r="ID246" s="278"/>
      <c r="IE246" s="278"/>
      <c r="IF246" s="278"/>
      <c r="IG246" s="278"/>
      <c r="IH246" s="278"/>
      <c r="II246" s="278"/>
      <c r="IJ246" s="278"/>
      <c r="IK246" s="278"/>
      <c r="IL246" s="278"/>
      <c r="IM246" s="278"/>
      <c r="IN246" s="278"/>
      <c r="IO246" s="278"/>
      <c r="IP246" s="278"/>
      <c r="IQ246" s="278"/>
      <c r="IR246" s="278"/>
      <c r="IS246" s="278"/>
      <c r="IT246" s="278"/>
      <c r="IU246" s="278"/>
      <c r="IV246" s="278"/>
    </row>
    <row r="247" spans="10:256" x14ac:dyDescent="0.25">
      <c r="J247" s="278"/>
      <c r="K247" s="278"/>
      <c r="L247" s="278"/>
      <c r="M247" s="278"/>
      <c r="N247" s="278"/>
      <c r="O247" s="278"/>
      <c r="P247" s="278"/>
      <c r="Q247" s="278"/>
      <c r="R247" s="278"/>
      <c r="S247" s="278"/>
      <c r="T247" s="278"/>
      <c r="U247" s="278"/>
      <c r="V247" s="278"/>
      <c r="W247" s="278"/>
      <c r="X247" s="278"/>
      <c r="Y247" s="278"/>
      <c r="Z247" s="278"/>
      <c r="AA247" s="278"/>
      <c r="AB247" s="278"/>
      <c r="AC247" s="278"/>
      <c r="AD247" s="278"/>
      <c r="AE247" s="278"/>
      <c r="AF247" s="278"/>
      <c r="AG247" s="278"/>
      <c r="AH247" s="278"/>
      <c r="AI247" s="278"/>
      <c r="AJ247" s="278"/>
      <c r="AK247" s="278"/>
      <c r="AL247" s="278"/>
      <c r="AM247" s="278"/>
      <c r="AN247" s="278"/>
      <c r="AO247" s="278"/>
      <c r="AP247" s="278"/>
      <c r="AQ247" s="278"/>
      <c r="AR247" s="278"/>
      <c r="AS247" s="278"/>
      <c r="AT247" s="278"/>
      <c r="AU247" s="278"/>
      <c r="AV247" s="278"/>
      <c r="AW247" s="278"/>
      <c r="AX247" s="278"/>
      <c r="AY247" s="278"/>
      <c r="AZ247" s="278"/>
      <c r="BA247" s="278"/>
      <c r="BB247" s="278"/>
      <c r="BC247" s="278"/>
      <c r="BD247" s="278"/>
      <c r="BE247" s="278"/>
      <c r="BF247" s="278"/>
      <c r="BG247" s="278"/>
      <c r="BH247" s="278"/>
      <c r="BI247" s="278"/>
      <c r="BJ247" s="278"/>
      <c r="BK247" s="278"/>
      <c r="BL247" s="278"/>
      <c r="BM247" s="278"/>
      <c r="BN247" s="278"/>
      <c r="BO247" s="278"/>
      <c r="BP247" s="278"/>
      <c r="BQ247" s="278"/>
      <c r="BR247" s="278"/>
      <c r="BS247" s="278"/>
      <c r="BT247" s="278"/>
      <c r="BU247" s="278"/>
      <c r="BV247" s="278"/>
      <c r="BW247" s="278"/>
      <c r="BX247" s="278"/>
      <c r="BY247" s="278"/>
      <c r="BZ247" s="278"/>
      <c r="CA247" s="278"/>
      <c r="CB247" s="278"/>
      <c r="CC247" s="278"/>
      <c r="CD247" s="278"/>
      <c r="CE247" s="278"/>
      <c r="CF247" s="278"/>
      <c r="CG247" s="278"/>
      <c r="CH247" s="278"/>
      <c r="CI247" s="278"/>
      <c r="CJ247" s="278"/>
      <c r="CK247" s="278"/>
      <c r="CL247" s="278"/>
      <c r="CM247" s="278"/>
      <c r="CN247" s="278"/>
      <c r="CO247" s="278"/>
      <c r="CP247" s="278"/>
      <c r="CQ247" s="278"/>
      <c r="CR247" s="278"/>
      <c r="CS247" s="278"/>
      <c r="CT247" s="278"/>
      <c r="CU247" s="278"/>
      <c r="CV247" s="278"/>
      <c r="CW247" s="278"/>
      <c r="CX247" s="278"/>
      <c r="CY247" s="278"/>
      <c r="CZ247" s="278"/>
      <c r="DA247" s="278"/>
      <c r="DB247" s="278"/>
      <c r="DC247" s="278"/>
      <c r="DD247" s="278"/>
      <c r="DE247" s="278"/>
      <c r="DF247" s="278"/>
      <c r="DG247" s="278"/>
      <c r="DH247" s="278"/>
      <c r="DI247" s="278"/>
      <c r="DJ247" s="278"/>
      <c r="DK247" s="278"/>
      <c r="DL247" s="278"/>
      <c r="DM247" s="278"/>
      <c r="DN247" s="278"/>
      <c r="DO247" s="278"/>
      <c r="DP247" s="278"/>
      <c r="DQ247" s="278"/>
      <c r="DR247" s="278"/>
      <c r="DS247" s="278"/>
      <c r="DT247" s="278"/>
      <c r="DU247" s="278"/>
      <c r="DV247" s="278"/>
      <c r="DW247" s="278"/>
      <c r="DX247" s="278"/>
      <c r="DY247" s="278"/>
      <c r="DZ247" s="278"/>
      <c r="EA247" s="278"/>
      <c r="EB247" s="278"/>
      <c r="EC247" s="278"/>
      <c r="ED247" s="278"/>
      <c r="EE247" s="278"/>
      <c r="EF247" s="278"/>
      <c r="EG247" s="278"/>
      <c r="EH247" s="278"/>
      <c r="EI247" s="278"/>
      <c r="EJ247" s="278"/>
      <c r="EK247" s="278"/>
      <c r="EL247" s="278"/>
      <c r="EM247" s="278"/>
      <c r="EN247" s="278"/>
      <c r="EO247" s="278"/>
      <c r="EP247" s="278"/>
      <c r="EQ247" s="278"/>
      <c r="ER247" s="278"/>
      <c r="ES247" s="278"/>
      <c r="ET247" s="278"/>
      <c r="EU247" s="278"/>
      <c r="EV247" s="278"/>
      <c r="EW247" s="278"/>
      <c r="EX247" s="278"/>
      <c r="EY247" s="278"/>
      <c r="EZ247" s="278"/>
      <c r="FA247" s="278"/>
      <c r="FB247" s="278"/>
      <c r="FC247" s="278"/>
      <c r="FD247" s="278"/>
      <c r="FE247" s="278"/>
      <c r="FF247" s="278"/>
      <c r="FG247" s="278"/>
      <c r="FH247" s="278"/>
      <c r="FI247" s="278"/>
      <c r="FJ247" s="278"/>
      <c r="FK247" s="278"/>
      <c r="FL247" s="278"/>
      <c r="FM247" s="278"/>
      <c r="FN247" s="278"/>
      <c r="FO247" s="278"/>
      <c r="FP247" s="278"/>
      <c r="FQ247" s="278"/>
      <c r="FR247" s="278"/>
      <c r="FS247" s="278"/>
      <c r="FT247" s="278"/>
      <c r="FU247" s="278"/>
      <c r="FV247" s="278"/>
      <c r="FW247" s="278"/>
      <c r="FX247" s="278"/>
      <c r="FY247" s="278"/>
      <c r="FZ247" s="278"/>
      <c r="GA247" s="278"/>
      <c r="GB247" s="278"/>
      <c r="GC247" s="278"/>
      <c r="GD247" s="278"/>
      <c r="GE247" s="278"/>
      <c r="GF247" s="278"/>
      <c r="GG247" s="278"/>
      <c r="GH247" s="278"/>
      <c r="GI247" s="278"/>
      <c r="GJ247" s="278"/>
      <c r="GK247" s="278"/>
      <c r="GL247" s="278"/>
      <c r="GM247" s="278"/>
      <c r="GN247" s="278"/>
      <c r="GO247" s="278"/>
      <c r="GP247" s="278"/>
      <c r="GQ247" s="278"/>
      <c r="GR247" s="278"/>
      <c r="GS247" s="278"/>
      <c r="GT247" s="278"/>
      <c r="GU247" s="278"/>
      <c r="GV247" s="278"/>
      <c r="GW247" s="278"/>
      <c r="GX247" s="278"/>
      <c r="GY247" s="278"/>
      <c r="GZ247" s="278"/>
      <c r="HA247" s="278"/>
      <c r="HB247" s="278"/>
      <c r="HC247" s="278"/>
      <c r="HD247" s="278"/>
      <c r="HE247" s="278"/>
      <c r="HF247" s="278"/>
      <c r="HG247" s="278"/>
      <c r="HH247" s="278"/>
      <c r="HI247" s="278"/>
      <c r="HJ247" s="278"/>
      <c r="HK247" s="278"/>
      <c r="HL247" s="278"/>
      <c r="HM247" s="278"/>
      <c r="HN247" s="278"/>
      <c r="HO247" s="278"/>
      <c r="HP247" s="278"/>
      <c r="HQ247" s="278"/>
      <c r="HR247" s="278"/>
      <c r="HS247" s="278"/>
      <c r="HT247" s="278"/>
      <c r="HU247" s="278"/>
      <c r="HV247" s="278"/>
      <c r="HW247" s="278"/>
      <c r="HX247" s="278"/>
      <c r="HY247" s="278"/>
      <c r="HZ247" s="278"/>
      <c r="IA247" s="278"/>
      <c r="IB247" s="278"/>
      <c r="IC247" s="278"/>
      <c r="ID247" s="278"/>
      <c r="IE247" s="278"/>
      <c r="IF247" s="278"/>
      <c r="IG247" s="278"/>
      <c r="IH247" s="278"/>
      <c r="II247" s="278"/>
      <c r="IJ247" s="278"/>
      <c r="IK247" s="278"/>
      <c r="IL247" s="278"/>
      <c r="IM247" s="278"/>
      <c r="IN247" s="278"/>
      <c r="IO247" s="278"/>
      <c r="IP247" s="278"/>
      <c r="IQ247" s="278"/>
      <c r="IR247" s="278"/>
      <c r="IS247" s="278"/>
      <c r="IT247" s="278"/>
      <c r="IU247" s="278"/>
      <c r="IV247" s="278"/>
    </row>
    <row r="248" spans="10:256" x14ac:dyDescent="0.25">
      <c r="J248" s="278"/>
      <c r="K248" s="278"/>
      <c r="L248" s="278"/>
      <c r="M248" s="278"/>
      <c r="N248" s="278"/>
      <c r="O248" s="278"/>
      <c r="P248" s="278"/>
      <c r="Q248" s="278"/>
      <c r="R248" s="278"/>
      <c r="S248" s="278"/>
      <c r="T248" s="278"/>
      <c r="U248" s="278"/>
      <c r="V248" s="278"/>
      <c r="W248" s="278"/>
      <c r="X248" s="278"/>
      <c r="Y248" s="278"/>
      <c r="Z248" s="278"/>
      <c r="AA248" s="278"/>
      <c r="AB248" s="278"/>
      <c r="AC248" s="278"/>
      <c r="AD248" s="278"/>
      <c r="AE248" s="278"/>
      <c r="AF248" s="278"/>
      <c r="AG248" s="278"/>
      <c r="AH248" s="278"/>
      <c r="AI248" s="278"/>
      <c r="AJ248" s="278"/>
      <c r="AK248" s="278"/>
      <c r="AL248" s="278"/>
      <c r="AM248" s="278"/>
      <c r="AN248" s="278"/>
      <c r="AO248" s="278"/>
      <c r="AP248" s="278"/>
      <c r="AQ248" s="278"/>
      <c r="AR248" s="278"/>
      <c r="AS248" s="278"/>
      <c r="AT248" s="278"/>
      <c r="AU248" s="278"/>
      <c r="AV248" s="278"/>
      <c r="AW248" s="278"/>
      <c r="AX248" s="278"/>
      <c r="AY248" s="278"/>
      <c r="AZ248" s="278"/>
      <c r="BA248" s="278"/>
      <c r="BB248" s="278"/>
      <c r="BC248" s="278"/>
      <c r="BD248" s="278"/>
      <c r="BE248" s="278"/>
      <c r="BF248" s="278"/>
      <c r="BG248" s="278"/>
      <c r="BH248" s="278"/>
      <c r="BI248" s="278"/>
      <c r="BJ248" s="278"/>
      <c r="BK248" s="278"/>
      <c r="BL248" s="278"/>
      <c r="BM248" s="278"/>
      <c r="BN248" s="278"/>
      <c r="BO248" s="278"/>
      <c r="BP248" s="278"/>
      <c r="BQ248" s="278"/>
      <c r="BR248" s="278"/>
      <c r="BS248" s="278"/>
      <c r="BT248" s="278"/>
      <c r="BU248" s="278"/>
      <c r="BV248" s="278"/>
      <c r="BW248" s="278"/>
      <c r="BX248" s="278"/>
      <c r="BY248" s="278"/>
      <c r="BZ248" s="278"/>
      <c r="CA248" s="278"/>
      <c r="CB248" s="278"/>
      <c r="CC248" s="278"/>
      <c r="CD248" s="278"/>
      <c r="CE248" s="278"/>
      <c r="CF248" s="278"/>
      <c r="CG248" s="278"/>
      <c r="CH248" s="278"/>
      <c r="CI248" s="278"/>
      <c r="CJ248" s="278"/>
      <c r="CK248" s="278"/>
      <c r="CL248" s="278"/>
      <c r="CM248" s="278"/>
      <c r="CN248" s="278"/>
      <c r="CO248" s="278"/>
      <c r="CP248" s="278"/>
      <c r="CQ248" s="278"/>
      <c r="CR248" s="278"/>
      <c r="CS248" s="278"/>
      <c r="CT248" s="278"/>
      <c r="CU248" s="278"/>
      <c r="CV248" s="278"/>
      <c r="CW248" s="278"/>
      <c r="CX248" s="278"/>
      <c r="CY248" s="278"/>
      <c r="CZ248" s="278"/>
      <c r="DA248" s="278"/>
      <c r="DB248" s="278"/>
      <c r="DC248" s="278"/>
      <c r="DD248" s="278"/>
      <c r="DE248" s="278"/>
      <c r="DF248" s="278"/>
      <c r="DG248" s="278"/>
      <c r="DH248" s="278"/>
      <c r="DI248" s="278"/>
      <c r="DJ248" s="278"/>
      <c r="DK248" s="278"/>
      <c r="DL248" s="278"/>
      <c r="DM248" s="278"/>
      <c r="DN248" s="278"/>
      <c r="DO248" s="278"/>
      <c r="DP248" s="278"/>
      <c r="DQ248" s="278"/>
      <c r="DR248" s="278"/>
      <c r="DS248" s="278"/>
      <c r="DT248" s="278"/>
      <c r="DU248" s="278"/>
      <c r="DV248" s="278"/>
      <c r="DW248" s="278"/>
      <c r="DX248" s="278"/>
      <c r="DY248" s="278"/>
      <c r="DZ248" s="278"/>
      <c r="EA248" s="278"/>
      <c r="EB248" s="278"/>
      <c r="EC248" s="278"/>
      <c r="ED248" s="278"/>
      <c r="EE248" s="278"/>
      <c r="EF248" s="278"/>
      <c r="EG248" s="278"/>
      <c r="EH248" s="278"/>
      <c r="EI248" s="278"/>
      <c r="EJ248" s="278"/>
      <c r="EK248" s="278"/>
      <c r="EL248" s="278"/>
      <c r="EM248" s="278"/>
      <c r="EN248" s="278"/>
      <c r="EO248" s="278"/>
      <c r="EP248" s="278"/>
      <c r="EQ248" s="278"/>
      <c r="ER248" s="278"/>
      <c r="ES248" s="278"/>
      <c r="ET248" s="278"/>
      <c r="EU248" s="278"/>
      <c r="EV248" s="278"/>
      <c r="EW248" s="278"/>
      <c r="EX248" s="278"/>
      <c r="EY248" s="278"/>
      <c r="EZ248" s="278"/>
      <c r="FA248" s="278"/>
      <c r="FB248" s="278"/>
      <c r="FC248" s="278"/>
      <c r="FD248" s="278"/>
      <c r="FE248" s="278"/>
      <c r="FF248" s="278"/>
      <c r="FG248" s="278"/>
      <c r="FH248" s="278"/>
      <c r="FI248" s="278"/>
      <c r="FJ248" s="278"/>
      <c r="FK248" s="278"/>
      <c r="FL248" s="278"/>
      <c r="FM248" s="278"/>
      <c r="FN248" s="278"/>
      <c r="FO248" s="278"/>
      <c r="FP248" s="278"/>
      <c r="FQ248" s="278"/>
      <c r="FR248" s="278"/>
      <c r="FS248" s="278"/>
      <c r="FT248" s="278"/>
      <c r="FU248" s="278"/>
      <c r="FV248" s="278"/>
      <c r="FW248" s="278"/>
      <c r="FX248" s="278"/>
      <c r="FY248" s="278"/>
      <c r="FZ248" s="278"/>
      <c r="GA248" s="278"/>
      <c r="GB248" s="278"/>
      <c r="GC248" s="278"/>
      <c r="GD248" s="278"/>
      <c r="GE248" s="278"/>
      <c r="GF248" s="278"/>
      <c r="GG248" s="278"/>
      <c r="GH248" s="278"/>
      <c r="GI248" s="278"/>
      <c r="GJ248" s="278"/>
      <c r="GK248" s="278"/>
      <c r="GL248" s="278"/>
      <c r="GM248" s="278"/>
      <c r="GN248" s="278"/>
      <c r="GO248" s="278"/>
      <c r="GP248" s="278"/>
      <c r="GQ248" s="278"/>
      <c r="GR248" s="278"/>
      <c r="GS248" s="278"/>
      <c r="GT248" s="278"/>
      <c r="GU248" s="278"/>
      <c r="GV248" s="278"/>
      <c r="GW248" s="278"/>
      <c r="GX248" s="278"/>
      <c r="GY248" s="278"/>
      <c r="GZ248" s="278"/>
      <c r="HA248" s="278"/>
      <c r="HB248" s="278"/>
      <c r="HC248" s="278"/>
      <c r="HD248" s="278"/>
      <c r="HE248" s="278"/>
      <c r="HF248" s="278"/>
      <c r="HG248" s="278"/>
      <c r="HH248" s="278"/>
      <c r="HI248" s="278"/>
      <c r="HJ248" s="278"/>
      <c r="HK248" s="278"/>
      <c r="HL248" s="278"/>
      <c r="HM248" s="278"/>
      <c r="HN248" s="278"/>
      <c r="HO248" s="278"/>
      <c r="HP248" s="278"/>
      <c r="HQ248" s="278"/>
      <c r="HR248" s="278"/>
      <c r="HS248" s="278"/>
      <c r="HT248" s="278"/>
      <c r="HU248" s="278"/>
      <c r="HV248" s="278"/>
      <c r="HW248" s="278"/>
      <c r="HX248" s="278"/>
      <c r="HY248" s="278"/>
      <c r="HZ248" s="278"/>
      <c r="IA248" s="278"/>
      <c r="IB248" s="278"/>
      <c r="IC248" s="278"/>
      <c r="ID248" s="278"/>
      <c r="IE248" s="278"/>
      <c r="IF248" s="278"/>
      <c r="IG248" s="278"/>
      <c r="IH248" s="278"/>
      <c r="II248" s="278"/>
      <c r="IJ248" s="278"/>
      <c r="IK248" s="278"/>
      <c r="IL248" s="278"/>
      <c r="IM248" s="278"/>
      <c r="IN248" s="278"/>
      <c r="IO248" s="278"/>
      <c r="IP248" s="278"/>
      <c r="IQ248" s="278"/>
      <c r="IR248" s="278"/>
      <c r="IS248" s="278"/>
      <c r="IT248" s="278"/>
      <c r="IU248" s="278"/>
      <c r="IV248" s="278"/>
    </row>
    <row r="249" spans="10:256" x14ac:dyDescent="0.25">
      <c r="J249" s="278"/>
      <c r="K249" s="278"/>
      <c r="L249" s="278"/>
      <c r="M249" s="278"/>
      <c r="N249" s="278"/>
      <c r="O249" s="278"/>
      <c r="P249" s="278"/>
      <c r="Q249" s="278"/>
      <c r="R249" s="278"/>
      <c r="S249" s="278"/>
      <c r="T249" s="278"/>
      <c r="U249" s="278"/>
      <c r="V249" s="278"/>
      <c r="W249" s="278"/>
      <c r="X249" s="278"/>
      <c r="Y249" s="278"/>
      <c r="Z249" s="278"/>
      <c r="AA249" s="278"/>
      <c r="AB249" s="278"/>
      <c r="AC249" s="278"/>
      <c r="AD249" s="278"/>
      <c r="AE249" s="278"/>
      <c r="AF249" s="278"/>
      <c r="AG249" s="278"/>
      <c r="AH249" s="278"/>
      <c r="AI249" s="278"/>
      <c r="AJ249" s="278"/>
      <c r="AK249" s="278"/>
      <c r="AL249" s="278"/>
      <c r="AM249" s="278"/>
      <c r="AN249" s="278"/>
      <c r="AO249" s="278"/>
      <c r="AP249" s="278"/>
      <c r="AQ249" s="278"/>
      <c r="AR249" s="278"/>
      <c r="AS249" s="278"/>
      <c r="AT249" s="278"/>
      <c r="AU249" s="278"/>
      <c r="AV249" s="278"/>
      <c r="AW249" s="278"/>
      <c r="AX249" s="278"/>
      <c r="AY249" s="278"/>
      <c r="AZ249" s="278"/>
      <c r="BA249" s="278"/>
      <c r="BB249" s="278"/>
      <c r="BC249" s="278"/>
      <c r="BD249" s="278"/>
      <c r="BE249" s="278"/>
      <c r="BF249" s="278"/>
      <c r="BG249" s="278"/>
      <c r="BH249" s="278"/>
      <c r="BI249" s="278"/>
      <c r="BJ249" s="278"/>
      <c r="BK249" s="278"/>
      <c r="BL249" s="278"/>
      <c r="BM249" s="278"/>
      <c r="BN249" s="278"/>
      <c r="BO249" s="278"/>
      <c r="BP249" s="278"/>
      <c r="BQ249" s="278"/>
      <c r="BR249" s="278"/>
      <c r="BS249" s="278"/>
      <c r="BT249" s="278"/>
      <c r="BU249" s="278"/>
      <c r="BV249" s="278"/>
      <c r="BW249" s="278"/>
      <c r="BX249" s="278"/>
      <c r="BY249" s="278"/>
      <c r="BZ249" s="278"/>
      <c r="CA249" s="278"/>
      <c r="CB249" s="278"/>
      <c r="CC249" s="278"/>
      <c r="CD249" s="278"/>
      <c r="CE249" s="278"/>
      <c r="CF249" s="278"/>
      <c r="CG249" s="278"/>
      <c r="CH249" s="278"/>
      <c r="CI249" s="278"/>
      <c r="CJ249" s="278"/>
      <c r="CK249" s="278"/>
      <c r="CL249" s="278"/>
      <c r="CM249" s="278"/>
      <c r="CN249" s="278"/>
      <c r="CO249" s="278"/>
      <c r="CP249" s="278"/>
      <c r="CQ249" s="278"/>
      <c r="CR249" s="278"/>
      <c r="CS249" s="278"/>
      <c r="CT249" s="278"/>
      <c r="CU249" s="278"/>
      <c r="CV249" s="278"/>
      <c r="CW249" s="278"/>
      <c r="CX249" s="278"/>
      <c r="CY249" s="278"/>
      <c r="CZ249" s="278"/>
      <c r="DA249" s="278"/>
      <c r="DB249" s="278"/>
      <c r="DC249" s="278"/>
      <c r="DD249" s="278"/>
      <c r="DE249" s="278"/>
      <c r="DF249" s="278"/>
      <c r="DG249" s="278"/>
      <c r="DH249" s="278"/>
      <c r="DI249" s="278"/>
      <c r="DJ249" s="278"/>
      <c r="DK249" s="278"/>
      <c r="DL249" s="278"/>
      <c r="DM249" s="278"/>
      <c r="DN249" s="278"/>
      <c r="DO249" s="278"/>
      <c r="DP249" s="278"/>
      <c r="DQ249" s="278"/>
      <c r="DR249" s="278"/>
      <c r="DS249" s="278"/>
      <c r="DT249" s="278"/>
      <c r="DU249" s="278"/>
      <c r="DV249" s="278"/>
      <c r="DW249" s="278"/>
      <c r="DX249" s="278"/>
      <c r="DY249" s="278"/>
      <c r="DZ249" s="278"/>
      <c r="EA249" s="278"/>
      <c r="EB249" s="278"/>
      <c r="EC249" s="278"/>
      <c r="ED249" s="278"/>
      <c r="EE249" s="278"/>
      <c r="EF249" s="278"/>
      <c r="EG249" s="278"/>
      <c r="EH249" s="278"/>
      <c r="EI249" s="278"/>
      <c r="EJ249" s="278"/>
      <c r="EK249" s="278"/>
      <c r="EL249" s="278"/>
      <c r="EM249" s="278"/>
      <c r="EN249" s="278"/>
      <c r="EO249" s="278"/>
      <c r="EP249" s="278"/>
      <c r="EQ249" s="278"/>
      <c r="ER249" s="278"/>
      <c r="ES249" s="278"/>
      <c r="ET249" s="278"/>
      <c r="EU249" s="278"/>
      <c r="EV249" s="278"/>
      <c r="EW249" s="278"/>
      <c r="EX249" s="278"/>
      <c r="EY249" s="278"/>
      <c r="EZ249" s="278"/>
      <c r="FA249" s="278"/>
      <c r="FB249" s="278"/>
      <c r="FC249" s="278"/>
      <c r="FD249" s="278"/>
      <c r="FE249" s="278"/>
      <c r="FF249" s="278"/>
      <c r="FG249" s="278"/>
      <c r="FH249" s="278"/>
      <c r="FI249" s="278"/>
      <c r="FJ249" s="278"/>
      <c r="FK249" s="278"/>
      <c r="FL249" s="278"/>
      <c r="FM249" s="278"/>
      <c r="FN249" s="278"/>
      <c r="FO249" s="278"/>
      <c r="FP249" s="278"/>
      <c r="FQ249" s="278"/>
      <c r="FR249" s="278"/>
      <c r="FS249" s="278"/>
      <c r="FT249" s="278"/>
      <c r="FU249" s="278"/>
      <c r="FV249" s="278"/>
      <c r="FW249" s="278"/>
      <c r="FX249" s="278"/>
      <c r="FY249" s="278"/>
      <c r="FZ249" s="278"/>
      <c r="GA249" s="278"/>
      <c r="GB249" s="278"/>
      <c r="GC249" s="278"/>
      <c r="GD249" s="278"/>
      <c r="GE249" s="278"/>
      <c r="GF249" s="278"/>
      <c r="GG249" s="278"/>
      <c r="GH249" s="278"/>
      <c r="GI249" s="278"/>
      <c r="GJ249" s="278"/>
      <c r="GK249" s="278"/>
      <c r="GL249" s="278"/>
      <c r="GM249" s="278"/>
      <c r="GN249" s="278"/>
      <c r="GO249" s="278"/>
      <c r="GP249" s="278"/>
      <c r="GQ249" s="278"/>
      <c r="GR249" s="278"/>
      <c r="GS249" s="278"/>
      <c r="GT249" s="278"/>
      <c r="GU249" s="278"/>
      <c r="GV249" s="278"/>
      <c r="GW249" s="278"/>
      <c r="GX249" s="278"/>
      <c r="GY249" s="278"/>
      <c r="GZ249" s="278"/>
      <c r="HA249" s="278"/>
      <c r="HB249" s="278"/>
      <c r="HC249" s="278"/>
      <c r="HD249" s="278"/>
      <c r="HE249" s="278"/>
      <c r="HF249" s="278"/>
      <c r="HG249" s="278"/>
      <c r="HH249" s="278"/>
      <c r="HI249" s="278"/>
      <c r="HJ249" s="278"/>
      <c r="HK249" s="278"/>
      <c r="HL249" s="278"/>
      <c r="HM249" s="278"/>
      <c r="HN249" s="278"/>
      <c r="HO249" s="278"/>
      <c r="HP249" s="278"/>
      <c r="HQ249" s="278"/>
      <c r="HR249" s="278"/>
      <c r="HS249" s="278"/>
      <c r="HT249" s="278"/>
      <c r="HU249" s="278"/>
      <c r="HV249" s="278"/>
      <c r="HW249" s="278"/>
      <c r="HX249" s="278"/>
      <c r="HY249" s="278"/>
      <c r="HZ249" s="278"/>
      <c r="IA249" s="278"/>
      <c r="IB249" s="278"/>
      <c r="IC249" s="278"/>
      <c r="ID249" s="278"/>
      <c r="IE249" s="278"/>
      <c r="IF249" s="278"/>
      <c r="IG249" s="278"/>
      <c r="IH249" s="278"/>
      <c r="II249" s="278"/>
      <c r="IJ249" s="278"/>
      <c r="IK249" s="278"/>
      <c r="IL249" s="278"/>
      <c r="IM249" s="278"/>
      <c r="IN249" s="278"/>
      <c r="IO249" s="278"/>
      <c r="IP249" s="278"/>
      <c r="IQ249" s="278"/>
      <c r="IR249" s="278"/>
      <c r="IS249" s="278"/>
      <c r="IT249" s="278"/>
      <c r="IU249" s="278"/>
      <c r="IV249" s="278"/>
    </row>
    <row r="250" spans="10:256" x14ac:dyDescent="0.25">
      <c r="J250" s="278"/>
      <c r="K250" s="278"/>
      <c r="L250" s="278"/>
      <c r="M250" s="278"/>
      <c r="N250" s="278"/>
      <c r="O250" s="278"/>
      <c r="P250" s="278"/>
      <c r="Q250" s="278"/>
      <c r="R250" s="278"/>
      <c r="S250" s="278"/>
      <c r="T250" s="278"/>
      <c r="U250" s="278"/>
      <c r="V250" s="278"/>
      <c r="W250" s="278"/>
      <c r="X250" s="278"/>
      <c r="Y250" s="278"/>
      <c r="Z250" s="278"/>
      <c r="AA250" s="278"/>
      <c r="AB250" s="278"/>
      <c r="AC250" s="278"/>
      <c r="AD250" s="278"/>
      <c r="AE250" s="278"/>
      <c r="AF250" s="278"/>
      <c r="AG250" s="278"/>
      <c r="AH250" s="278"/>
      <c r="AI250" s="278"/>
      <c r="AJ250" s="278"/>
      <c r="AK250" s="278"/>
      <c r="AL250" s="278"/>
      <c r="AM250" s="278"/>
      <c r="AN250" s="278"/>
      <c r="AO250" s="278"/>
      <c r="AP250" s="278"/>
      <c r="AQ250" s="278"/>
      <c r="AR250" s="278"/>
      <c r="AS250" s="278"/>
      <c r="AT250" s="278"/>
      <c r="AU250" s="278"/>
      <c r="AV250" s="278"/>
      <c r="AW250" s="278"/>
      <c r="AX250" s="278"/>
      <c r="AY250" s="278"/>
      <c r="AZ250" s="278"/>
      <c r="BA250" s="278"/>
      <c r="BB250" s="278"/>
      <c r="BC250" s="278"/>
      <c r="BD250" s="278"/>
      <c r="BE250" s="278"/>
      <c r="BF250" s="278"/>
      <c r="BG250" s="278"/>
      <c r="BH250" s="278"/>
      <c r="BI250" s="278"/>
      <c r="BJ250" s="278"/>
      <c r="BK250" s="278"/>
      <c r="BL250" s="278"/>
      <c r="BM250" s="278"/>
      <c r="BN250" s="278"/>
      <c r="BO250" s="278"/>
      <c r="BP250" s="278"/>
      <c r="BQ250" s="278"/>
      <c r="BR250" s="278"/>
      <c r="BS250" s="278"/>
      <c r="BT250" s="278"/>
      <c r="BU250" s="278"/>
      <c r="BV250" s="278"/>
      <c r="BW250" s="278"/>
      <c r="BX250" s="278"/>
      <c r="BY250" s="278"/>
      <c r="BZ250" s="278"/>
      <c r="CA250" s="278"/>
      <c r="CB250" s="278"/>
      <c r="CC250" s="278"/>
      <c r="CD250" s="278"/>
      <c r="CE250" s="278"/>
      <c r="CF250" s="278"/>
      <c r="CG250" s="278"/>
      <c r="CH250" s="278"/>
      <c r="CI250" s="278"/>
      <c r="CJ250" s="278"/>
      <c r="CK250" s="278"/>
      <c r="CL250" s="278"/>
      <c r="CM250" s="278"/>
      <c r="CN250" s="278"/>
      <c r="CO250" s="278"/>
      <c r="CP250" s="278"/>
      <c r="CQ250" s="278"/>
      <c r="CR250" s="278"/>
      <c r="CS250" s="278"/>
      <c r="CT250" s="278"/>
      <c r="CU250" s="278"/>
      <c r="CV250" s="278"/>
      <c r="CW250" s="278"/>
      <c r="CX250" s="278"/>
      <c r="CY250" s="278"/>
      <c r="CZ250" s="278"/>
      <c r="DA250" s="278"/>
      <c r="DB250" s="278"/>
      <c r="DC250" s="278"/>
      <c r="DD250" s="278"/>
      <c r="DE250" s="278"/>
      <c r="DF250" s="278"/>
      <c r="DG250" s="278"/>
      <c r="DH250" s="278"/>
      <c r="DI250" s="278"/>
      <c r="DJ250" s="278"/>
      <c r="DK250" s="278"/>
      <c r="DL250" s="278"/>
      <c r="DM250" s="278"/>
      <c r="DN250" s="278"/>
      <c r="DO250" s="278"/>
      <c r="DP250" s="278"/>
      <c r="DQ250" s="278"/>
      <c r="DR250" s="278"/>
      <c r="DS250" s="278"/>
      <c r="DT250" s="278"/>
      <c r="DU250" s="278"/>
      <c r="DV250" s="278"/>
      <c r="DW250" s="278"/>
      <c r="DX250" s="278"/>
      <c r="DY250" s="278"/>
      <c r="DZ250" s="278"/>
      <c r="EA250" s="278"/>
      <c r="EB250" s="278"/>
      <c r="EC250" s="278"/>
      <c r="ED250" s="278"/>
      <c r="EE250" s="278"/>
      <c r="EF250" s="278"/>
      <c r="EG250" s="278"/>
      <c r="EH250" s="278"/>
      <c r="EI250" s="278"/>
      <c r="EJ250" s="278"/>
      <c r="EK250" s="278"/>
      <c r="EL250" s="278"/>
      <c r="EM250" s="278"/>
      <c r="EN250" s="278"/>
      <c r="EO250" s="278"/>
      <c r="EP250" s="278"/>
      <c r="EQ250" s="278"/>
      <c r="ER250" s="278"/>
      <c r="ES250" s="278"/>
      <c r="ET250" s="278"/>
      <c r="EU250" s="278"/>
      <c r="EV250" s="278"/>
      <c r="EW250" s="278"/>
      <c r="EX250" s="278"/>
      <c r="EY250" s="278"/>
      <c r="EZ250" s="278"/>
      <c r="FA250" s="278"/>
      <c r="FB250" s="278"/>
      <c r="FC250" s="278"/>
      <c r="FD250" s="278"/>
      <c r="FE250" s="278"/>
      <c r="FF250" s="278"/>
      <c r="FG250" s="278"/>
      <c r="FH250" s="278"/>
      <c r="FI250" s="278"/>
      <c r="FJ250" s="278"/>
      <c r="FK250" s="278"/>
      <c r="FL250" s="278"/>
      <c r="FM250" s="278"/>
      <c r="FN250" s="278"/>
      <c r="FO250" s="278"/>
      <c r="FP250" s="278"/>
      <c r="FQ250" s="278"/>
      <c r="FR250" s="278"/>
      <c r="FS250" s="278"/>
      <c r="FT250" s="278"/>
      <c r="FU250" s="278"/>
      <c r="FV250" s="278"/>
      <c r="FW250" s="278"/>
      <c r="FX250" s="278"/>
      <c r="FY250" s="278"/>
      <c r="FZ250" s="278"/>
      <c r="GA250" s="278"/>
      <c r="GB250" s="278"/>
      <c r="GC250" s="278"/>
      <c r="GD250" s="278"/>
      <c r="GE250" s="278"/>
      <c r="GF250" s="278"/>
      <c r="GG250" s="278"/>
      <c r="GH250" s="278"/>
      <c r="GI250" s="278"/>
      <c r="GJ250" s="278"/>
      <c r="GK250" s="278"/>
      <c r="GL250" s="278"/>
      <c r="GM250" s="278"/>
      <c r="GN250" s="278"/>
      <c r="GO250" s="278"/>
      <c r="GP250" s="278"/>
      <c r="GQ250" s="278"/>
      <c r="GR250" s="278"/>
      <c r="GS250" s="278"/>
      <c r="GT250" s="278"/>
      <c r="GU250" s="278"/>
      <c r="GV250" s="278"/>
      <c r="GW250" s="278"/>
      <c r="GX250" s="278"/>
      <c r="GY250" s="278"/>
      <c r="GZ250" s="278"/>
      <c r="HA250" s="278"/>
      <c r="HB250" s="278"/>
      <c r="HC250" s="278"/>
      <c r="HD250" s="278"/>
      <c r="HE250" s="278"/>
      <c r="HF250" s="278"/>
      <c r="HG250" s="278"/>
      <c r="HH250" s="278"/>
      <c r="HI250" s="278"/>
      <c r="HJ250" s="278"/>
      <c r="HK250" s="278"/>
      <c r="HL250" s="278"/>
      <c r="HM250" s="278"/>
      <c r="HN250" s="278"/>
      <c r="HO250" s="278"/>
      <c r="HP250" s="278"/>
      <c r="HQ250" s="278"/>
      <c r="HR250" s="278"/>
      <c r="HS250" s="278"/>
      <c r="HT250" s="278"/>
      <c r="HU250" s="278"/>
      <c r="HV250" s="278"/>
      <c r="HW250" s="278"/>
      <c r="HX250" s="278"/>
      <c r="HY250" s="278"/>
      <c r="HZ250" s="278"/>
      <c r="IA250" s="278"/>
      <c r="IB250" s="278"/>
      <c r="IC250" s="278"/>
      <c r="ID250" s="278"/>
      <c r="IE250" s="278"/>
      <c r="IF250" s="278"/>
      <c r="IG250" s="278"/>
      <c r="IH250" s="278"/>
      <c r="II250" s="278"/>
      <c r="IJ250" s="278"/>
      <c r="IK250" s="278"/>
      <c r="IL250" s="278"/>
      <c r="IM250" s="278"/>
      <c r="IN250" s="278"/>
      <c r="IO250" s="278"/>
      <c r="IP250" s="278"/>
      <c r="IQ250" s="278"/>
      <c r="IR250" s="278"/>
      <c r="IS250" s="278"/>
      <c r="IT250" s="278"/>
      <c r="IU250" s="278"/>
      <c r="IV250" s="278"/>
    </row>
    <row r="251" spans="10:256" x14ac:dyDescent="0.25">
      <c r="J251" s="278"/>
      <c r="K251" s="278"/>
      <c r="L251" s="278"/>
      <c r="M251" s="278"/>
      <c r="N251" s="278"/>
      <c r="O251" s="278"/>
      <c r="P251" s="278"/>
      <c r="Q251" s="278"/>
      <c r="R251" s="278"/>
      <c r="S251" s="278"/>
      <c r="T251" s="278"/>
      <c r="U251" s="278"/>
      <c r="V251" s="278"/>
      <c r="W251" s="278"/>
      <c r="X251" s="278"/>
      <c r="Y251" s="278"/>
      <c r="Z251" s="278"/>
      <c r="AA251" s="278"/>
      <c r="AB251" s="278"/>
      <c r="AC251" s="278"/>
      <c r="AD251" s="278"/>
      <c r="AE251" s="278"/>
      <c r="AF251" s="278"/>
      <c r="AG251" s="278"/>
      <c r="AH251" s="278"/>
      <c r="AI251" s="278"/>
      <c r="AJ251" s="278"/>
      <c r="AK251" s="278"/>
      <c r="AL251" s="278"/>
      <c r="AM251" s="278"/>
      <c r="AN251" s="278"/>
      <c r="AO251" s="278"/>
      <c r="AP251" s="278"/>
      <c r="AQ251" s="278"/>
      <c r="AR251" s="278"/>
      <c r="AS251" s="278"/>
      <c r="AT251" s="278"/>
      <c r="AU251" s="278"/>
      <c r="AV251" s="278"/>
      <c r="AW251" s="278"/>
      <c r="AX251" s="278"/>
      <c r="AY251" s="278"/>
      <c r="AZ251" s="278"/>
      <c r="BA251" s="278"/>
      <c r="BB251" s="278"/>
      <c r="BC251" s="278"/>
      <c r="BD251" s="278"/>
      <c r="BE251" s="278"/>
      <c r="BF251" s="278"/>
      <c r="BG251" s="278"/>
      <c r="BH251" s="278"/>
      <c r="BI251" s="278"/>
      <c r="BJ251" s="278"/>
      <c r="BK251" s="278"/>
      <c r="BL251" s="278"/>
      <c r="BM251" s="278"/>
      <c r="BN251" s="278"/>
      <c r="BO251" s="278"/>
      <c r="BP251" s="278"/>
      <c r="BQ251" s="278"/>
      <c r="BR251" s="278"/>
      <c r="BS251" s="278"/>
      <c r="BT251" s="278"/>
      <c r="BU251" s="278"/>
      <c r="BV251" s="278"/>
      <c r="BW251" s="278"/>
      <c r="BX251" s="278"/>
      <c r="BY251" s="278"/>
      <c r="BZ251" s="278"/>
      <c r="CA251" s="278"/>
      <c r="CB251" s="278"/>
      <c r="CC251" s="278"/>
      <c r="CD251" s="278"/>
      <c r="CE251" s="278"/>
      <c r="CF251" s="278"/>
      <c r="CG251" s="278"/>
      <c r="CH251" s="278"/>
      <c r="CI251" s="278"/>
      <c r="CJ251" s="278"/>
      <c r="CK251" s="278"/>
      <c r="CL251" s="278"/>
      <c r="CM251" s="278"/>
      <c r="CN251" s="278"/>
      <c r="CO251" s="278"/>
      <c r="CP251" s="278"/>
      <c r="CQ251" s="278"/>
      <c r="CR251" s="278"/>
      <c r="CS251" s="278"/>
      <c r="CT251" s="278"/>
      <c r="CU251" s="278"/>
      <c r="CV251" s="278"/>
      <c r="CW251" s="278"/>
      <c r="CX251" s="278"/>
      <c r="CY251" s="278"/>
      <c r="CZ251" s="278"/>
      <c r="DA251" s="278"/>
      <c r="DB251" s="278"/>
      <c r="DC251" s="278"/>
      <c r="DD251" s="278"/>
      <c r="DE251" s="278"/>
      <c r="DF251" s="278"/>
      <c r="DG251" s="278"/>
      <c r="DH251" s="278"/>
      <c r="DI251" s="278"/>
      <c r="DJ251" s="278"/>
      <c r="DK251" s="278"/>
      <c r="DL251" s="278"/>
      <c r="DM251" s="278"/>
      <c r="DN251" s="278"/>
      <c r="DO251" s="278"/>
      <c r="DP251" s="278"/>
      <c r="DQ251" s="278"/>
      <c r="DR251" s="278"/>
      <c r="DS251" s="278"/>
      <c r="DT251" s="278"/>
      <c r="DU251" s="278"/>
      <c r="DV251" s="278"/>
      <c r="DW251" s="278"/>
      <c r="DX251" s="278"/>
      <c r="DY251" s="278"/>
      <c r="DZ251" s="278"/>
      <c r="EA251" s="278"/>
      <c r="EB251" s="278"/>
      <c r="EC251" s="278"/>
      <c r="ED251" s="278"/>
      <c r="EE251" s="278"/>
      <c r="EF251" s="278"/>
      <c r="EG251" s="278"/>
      <c r="EH251" s="278"/>
      <c r="EI251" s="278"/>
      <c r="EJ251" s="278"/>
      <c r="EK251" s="278"/>
      <c r="EL251" s="278"/>
      <c r="EM251" s="278"/>
      <c r="EN251" s="278"/>
      <c r="EO251" s="278"/>
      <c r="EP251" s="278"/>
      <c r="EQ251" s="278"/>
      <c r="ER251" s="278"/>
      <c r="ES251" s="278"/>
      <c r="ET251" s="278"/>
      <c r="EU251" s="278"/>
      <c r="EV251" s="278"/>
      <c r="EW251" s="278"/>
      <c r="EX251" s="278"/>
      <c r="EY251" s="278"/>
      <c r="EZ251" s="278"/>
      <c r="FA251" s="278"/>
      <c r="FB251" s="278"/>
      <c r="FC251" s="278"/>
      <c r="FD251" s="278"/>
      <c r="FE251" s="278"/>
      <c r="FF251" s="278"/>
      <c r="FG251" s="278"/>
      <c r="FH251" s="278"/>
      <c r="FI251" s="278"/>
      <c r="FJ251" s="278"/>
      <c r="FK251" s="278"/>
      <c r="FL251" s="278"/>
      <c r="FM251" s="278"/>
      <c r="FN251" s="278"/>
      <c r="FO251" s="278"/>
      <c r="FP251" s="278"/>
      <c r="FQ251" s="278"/>
      <c r="FR251" s="278"/>
      <c r="FS251" s="278"/>
      <c r="FT251" s="278"/>
      <c r="FU251" s="278"/>
      <c r="FV251" s="278"/>
      <c r="FW251" s="278"/>
      <c r="FX251" s="278"/>
      <c r="FY251" s="278"/>
      <c r="FZ251" s="278"/>
      <c r="GA251" s="278"/>
      <c r="GB251" s="278"/>
      <c r="GC251" s="278"/>
      <c r="GD251" s="278"/>
      <c r="GE251" s="278"/>
      <c r="GF251" s="278"/>
      <c r="GG251" s="278"/>
      <c r="GH251" s="278"/>
      <c r="GI251" s="278"/>
      <c r="GJ251" s="278"/>
      <c r="GK251" s="278"/>
      <c r="GL251" s="278"/>
      <c r="GM251" s="278"/>
      <c r="GN251" s="278"/>
      <c r="GO251" s="278"/>
      <c r="GP251" s="278"/>
      <c r="GQ251" s="278"/>
      <c r="GR251" s="278"/>
      <c r="GS251" s="278"/>
      <c r="GT251" s="278"/>
      <c r="GU251" s="278"/>
      <c r="GV251" s="278"/>
      <c r="GW251" s="278"/>
      <c r="GX251" s="278"/>
      <c r="GY251" s="278"/>
      <c r="GZ251" s="278"/>
      <c r="HA251" s="278"/>
      <c r="HB251" s="278"/>
      <c r="HC251" s="278"/>
      <c r="HD251" s="278"/>
      <c r="HE251" s="278"/>
      <c r="HF251" s="278"/>
      <c r="HG251" s="278"/>
      <c r="HH251" s="278"/>
      <c r="HI251" s="278"/>
      <c r="HJ251" s="278"/>
      <c r="HK251" s="278"/>
      <c r="HL251" s="278"/>
      <c r="HM251" s="278"/>
      <c r="HN251" s="278"/>
      <c r="HO251" s="278"/>
      <c r="HP251" s="278"/>
      <c r="HQ251" s="278"/>
      <c r="HR251" s="278"/>
      <c r="HS251" s="278"/>
      <c r="HT251" s="278"/>
      <c r="HU251" s="278"/>
      <c r="HV251" s="278"/>
      <c r="HW251" s="278"/>
      <c r="HX251" s="278"/>
      <c r="HY251" s="278"/>
      <c r="HZ251" s="278"/>
      <c r="IA251" s="278"/>
      <c r="IB251" s="278"/>
      <c r="IC251" s="278"/>
      <c r="ID251" s="278"/>
      <c r="IE251" s="278"/>
      <c r="IF251" s="278"/>
      <c r="IG251" s="278"/>
      <c r="IH251" s="278"/>
      <c r="II251" s="278"/>
      <c r="IJ251" s="278"/>
      <c r="IK251" s="278"/>
      <c r="IL251" s="278"/>
      <c r="IM251" s="278"/>
      <c r="IN251" s="278"/>
      <c r="IO251" s="278"/>
      <c r="IP251" s="278"/>
      <c r="IQ251" s="278"/>
      <c r="IR251" s="278"/>
      <c r="IS251" s="278"/>
      <c r="IT251" s="278"/>
      <c r="IU251" s="278"/>
      <c r="IV251" s="278"/>
    </row>
    <row r="252" spans="10:256" x14ac:dyDescent="0.25">
      <c r="J252" s="278"/>
      <c r="K252" s="278"/>
      <c r="L252" s="278"/>
      <c r="M252" s="278"/>
      <c r="N252" s="278"/>
      <c r="O252" s="278"/>
      <c r="P252" s="278"/>
      <c r="Q252" s="278"/>
      <c r="R252" s="278"/>
      <c r="S252" s="278"/>
      <c r="T252" s="278"/>
      <c r="U252" s="278"/>
      <c r="V252" s="278"/>
      <c r="W252" s="278"/>
      <c r="X252" s="278"/>
      <c r="Y252" s="278"/>
      <c r="Z252" s="278"/>
      <c r="AA252" s="278"/>
      <c r="AB252" s="278"/>
      <c r="AC252" s="278"/>
      <c r="AD252" s="278"/>
      <c r="AE252" s="278"/>
      <c r="AF252" s="278"/>
      <c r="AG252" s="278"/>
      <c r="AH252" s="278"/>
      <c r="AI252" s="278"/>
      <c r="AJ252" s="278"/>
      <c r="AK252" s="278"/>
      <c r="AL252" s="278"/>
      <c r="AM252" s="278"/>
      <c r="AN252" s="278"/>
      <c r="AO252" s="278"/>
      <c r="AP252" s="278"/>
      <c r="AQ252" s="278"/>
      <c r="AR252" s="278"/>
      <c r="AS252" s="278"/>
      <c r="AT252" s="278"/>
      <c r="AU252" s="278"/>
      <c r="AV252" s="278"/>
      <c r="AW252" s="278"/>
      <c r="AX252" s="278"/>
      <c r="AY252" s="278"/>
      <c r="AZ252" s="278"/>
      <c r="BA252" s="278"/>
      <c r="BB252" s="278"/>
      <c r="BC252" s="278"/>
      <c r="BD252" s="278"/>
      <c r="BE252" s="278"/>
      <c r="BF252" s="278"/>
      <c r="BG252" s="278"/>
      <c r="BH252" s="278"/>
      <c r="BI252" s="278"/>
      <c r="BJ252" s="278"/>
      <c r="BK252" s="278"/>
      <c r="BL252" s="278"/>
      <c r="BM252" s="278"/>
      <c r="BN252" s="278"/>
      <c r="BO252" s="278"/>
      <c r="BP252" s="278"/>
      <c r="BQ252" s="278"/>
      <c r="BR252" s="278"/>
      <c r="BS252" s="278"/>
      <c r="BT252" s="278"/>
      <c r="BU252" s="278"/>
      <c r="BV252" s="278"/>
      <c r="BW252" s="278"/>
      <c r="BX252" s="278"/>
      <c r="BY252" s="278"/>
      <c r="BZ252" s="278"/>
      <c r="CA252" s="278"/>
      <c r="CB252" s="278"/>
      <c r="CC252" s="278"/>
      <c r="CD252" s="278"/>
      <c r="CE252" s="278"/>
      <c r="CF252" s="278"/>
      <c r="CG252" s="278"/>
      <c r="CH252" s="278"/>
      <c r="CI252" s="278"/>
      <c r="CJ252" s="278"/>
      <c r="CK252" s="278"/>
      <c r="CL252" s="278"/>
      <c r="CM252" s="278"/>
      <c r="CN252" s="278"/>
      <c r="CO252" s="278"/>
      <c r="CP252" s="278"/>
      <c r="CQ252" s="278"/>
      <c r="CR252" s="278"/>
      <c r="CS252" s="278"/>
      <c r="CT252" s="278"/>
      <c r="CU252" s="278"/>
      <c r="CV252" s="278"/>
      <c r="CW252" s="278"/>
      <c r="CX252" s="278"/>
      <c r="CY252" s="278"/>
      <c r="CZ252" s="278"/>
      <c r="DA252" s="278"/>
      <c r="DB252" s="278"/>
      <c r="DC252" s="278"/>
      <c r="DD252" s="278"/>
      <c r="DE252" s="278"/>
      <c r="DF252" s="278"/>
      <c r="DG252" s="278"/>
      <c r="DH252" s="278"/>
      <c r="DI252" s="278"/>
      <c r="DJ252" s="278"/>
      <c r="DK252" s="278"/>
      <c r="DL252" s="278"/>
      <c r="DM252" s="278"/>
      <c r="DN252" s="278"/>
      <c r="DO252" s="278"/>
      <c r="DP252" s="278"/>
      <c r="DQ252" s="278"/>
      <c r="DR252" s="278"/>
      <c r="DS252" s="278"/>
      <c r="DT252" s="278"/>
      <c r="DU252" s="278"/>
      <c r="DV252" s="278"/>
      <c r="DW252" s="278"/>
      <c r="DX252" s="278"/>
      <c r="DY252" s="278"/>
      <c r="DZ252" s="278"/>
      <c r="EA252" s="278"/>
      <c r="EB252" s="278"/>
      <c r="EC252" s="278"/>
      <c r="ED252" s="278"/>
      <c r="EE252" s="278"/>
      <c r="EF252" s="278"/>
      <c r="EG252" s="278"/>
      <c r="EH252" s="278"/>
      <c r="EI252" s="278"/>
      <c r="EJ252" s="278"/>
      <c r="EK252" s="278"/>
      <c r="EL252" s="278"/>
      <c r="EM252" s="278"/>
      <c r="EN252" s="278"/>
      <c r="EO252" s="278"/>
      <c r="EP252" s="278"/>
      <c r="EQ252" s="278"/>
      <c r="ER252" s="278"/>
      <c r="ES252" s="278"/>
      <c r="ET252" s="278"/>
      <c r="EU252" s="278"/>
      <c r="EV252" s="278"/>
      <c r="EW252" s="278"/>
      <c r="EX252" s="278"/>
      <c r="EY252" s="278"/>
      <c r="EZ252" s="278"/>
      <c r="FA252" s="278"/>
      <c r="FB252" s="278"/>
      <c r="FC252" s="278"/>
      <c r="FD252" s="278"/>
      <c r="FE252" s="278"/>
      <c r="FF252" s="278"/>
      <c r="FG252" s="278"/>
      <c r="FH252" s="278"/>
      <c r="FI252" s="278"/>
      <c r="FJ252" s="278"/>
      <c r="FK252" s="278"/>
      <c r="FL252" s="278"/>
      <c r="FM252" s="278"/>
      <c r="FN252" s="278"/>
      <c r="FO252" s="278"/>
      <c r="FP252" s="278"/>
      <c r="FQ252" s="278"/>
      <c r="FR252" s="278"/>
      <c r="FS252" s="278"/>
      <c r="FT252" s="278"/>
      <c r="FU252" s="278"/>
      <c r="FV252" s="278"/>
      <c r="FW252" s="278"/>
      <c r="FX252" s="278"/>
      <c r="FY252" s="278"/>
      <c r="FZ252" s="278"/>
      <c r="GA252" s="278"/>
      <c r="GB252" s="278"/>
      <c r="GC252" s="278"/>
      <c r="GD252" s="278"/>
      <c r="GE252" s="278"/>
      <c r="GF252" s="278"/>
      <c r="GG252" s="278"/>
      <c r="GH252" s="278"/>
      <c r="GI252" s="278"/>
      <c r="GJ252" s="278"/>
      <c r="GK252" s="278"/>
      <c r="GL252" s="278"/>
      <c r="GM252" s="278"/>
      <c r="GN252" s="278"/>
      <c r="GO252" s="278"/>
      <c r="GP252" s="278"/>
      <c r="GQ252" s="278"/>
      <c r="GR252" s="278"/>
      <c r="GS252" s="278"/>
      <c r="GT252" s="278"/>
      <c r="GU252" s="278"/>
      <c r="GV252" s="278"/>
      <c r="GW252" s="278"/>
      <c r="GX252" s="278"/>
      <c r="GY252" s="278"/>
      <c r="GZ252" s="278"/>
      <c r="HA252" s="278"/>
      <c r="HB252" s="278"/>
      <c r="HC252" s="278"/>
      <c r="HD252" s="278"/>
      <c r="HE252" s="278"/>
      <c r="HF252" s="278"/>
      <c r="HG252" s="278"/>
      <c r="HH252" s="278"/>
      <c r="HI252" s="278"/>
      <c r="HJ252" s="278"/>
      <c r="HK252" s="278"/>
      <c r="HL252" s="278"/>
      <c r="HM252" s="278"/>
      <c r="HN252" s="278"/>
      <c r="HO252" s="278"/>
      <c r="HP252" s="278"/>
      <c r="HQ252" s="278"/>
      <c r="HR252" s="278"/>
      <c r="HS252" s="278"/>
      <c r="HT252" s="278"/>
      <c r="HU252" s="278"/>
      <c r="HV252" s="278"/>
      <c r="HW252" s="278"/>
      <c r="HX252" s="278"/>
      <c r="HY252" s="278"/>
      <c r="HZ252" s="278"/>
      <c r="IA252" s="278"/>
      <c r="IB252" s="278"/>
      <c r="IC252" s="278"/>
      <c r="ID252" s="278"/>
      <c r="IE252" s="278"/>
      <c r="IF252" s="278"/>
      <c r="IG252" s="278"/>
      <c r="IH252" s="278"/>
      <c r="II252" s="278"/>
      <c r="IJ252" s="278"/>
      <c r="IK252" s="278"/>
      <c r="IL252" s="278"/>
      <c r="IM252" s="278"/>
      <c r="IN252" s="278"/>
      <c r="IO252" s="278"/>
      <c r="IP252" s="278"/>
      <c r="IQ252" s="278"/>
      <c r="IR252" s="278"/>
      <c r="IS252" s="278"/>
      <c r="IT252" s="278"/>
      <c r="IU252" s="278"/>
      <c r="IV252" s="278"/>
    </row>
    <row r="253" spans="10:256" x14ac:dyDescent="0.25">
      <c r="J253" s="278"/>
      <c r="K253" s="278"/>
      <c r="L253" s="278"/>
      <c r="M253" s="278"/>
      <c r="N253" s="278"/>
      <c r="O253" s="278"/>
      <c r="P253" s="278"/>
      <c r="Q253" s="278"/>
      <c r="R253" s="278"/>
      <c r="S253" s="278"/>
      <c r="T253" s="278"/>
      <c r="U253" s="278"/>
      <c r="V253" s="278"/>
      <c r="W253" s="278"/>
      <c r="X253" s="278"/>
      <c r="Y253" s="278"/>
      <c r="Z253" s="278"/>
      <c r="AA253" s="278"/>
      <c r="AB253" s="278"/>
      <c r="AC253" s="278"/>
      <c r="AD253" s="278"/>
      <c r="AE253" s="278"/>
      <c r="AF253" s="278"/>
      <c r="AG253" s="278"/>
      <c r="AH253" s="278"/>
      <c r="AI253" s="278"/>
      <c r="AJ253" s="278"/>
      <c r="AK253" s="278"/>
      <c r="AL253" s="278"/>
      <c r="AM253" s="278"/>
      <c r="AN253" s="278"/>
      <c r="AO253" s="278"/>
      <c r="AP253" s="278"/>
      <c r="AQ253" s="278"/>
      <c r="AR253" s="278"/>
      <c r="AS253" s="278"/>
      <c r="AT253" s="278"/>
      <c r="AU253" s="278"/>
      <c r="AV253" s="278"/>
      <c r="AW253" s="278"/>
      <c r="AX253" s="278"/>
      <c r="AY253" s="278"/>
      <c r="AZ253" s="278"/>
      <c r="BA253" s="278"/>
      <c r="BB253" s="278"/>
      <c r="BC253" s="278"/>
      <c r="BD253" s="278"/>
      <c r="BE253" s="278"/>
      <c r="BF253" s="278"/>
      <c r="BG253" s="278"/>
      <c r="BH253" s="278"/>
      <c r="BI253" s="278"/>
      <c r="BJ253" s="278"/>
      <c r="BK253" s="278"/>
      <c r="BL253" s="278"/>
      <c r="BM253" s="278"/>
      <c r="BN253" s="278"/>
      <c r="BO253" s="278"/>
      <c r="BP253" s="278"/>
      <c r="BQ253" s="278"/>
      <c r="BR253" s="278"/>
      <c r="BS253" s="278"/>
      <c r="BT253" s="278"/>
      <c r="BU253" s="278"/>
      <c r="BV253" s="278"/>
      <c r="BW253" s="278"/>
      <c r="BX253" s="278"/>
      <c r="BY253" s="278"/>
      <c r="BZ253" s="278"/>
      <c r="CA253" s="278"/>
      <c r="CB253" s="278"/>
      <c r="CC253" s="278"/>
      <c r="CD253" s="278"/>
      <c r="CE253" s="278"/>
      <c r="CF253" s="278"/>
      <c r="CG253" s="278"/>
      <c r="CH253" s="278"/>
      <c r="CI253" s="278"/>
      <c r="CJ253" s="278"/>
      <c r="CK253" s="278"/>
      <c r="CL253" s="278"/>
      <c r="CM253" s="278"/>
      <c r="CN253" s="278"/>
      <c r="CO253" s="278"/>
      <c r="CP253" s="278"/>
      <c r="CQ253" s="278"/>
      <c r="CR253" s="278"/>
      <c r="CS253" s="278"/>
      <c r="CT253" s="278"/>
      <c r="CU253" s="278"/>
      <c r="CV253" s="278"/>
      <c r="CW253" s="278"/>
      <c r="CX253" s="278"/>
      <c r="CY253" s="278"/>
      <c r="CZ253" s="278"/>
      <c r="DA253" s="278"/>
      <c r="DB253" s="278"/>
      <c r="DC253" s="278"/>
      <c r="DD253" s="278"/>
      <c r="DE253" s="278"/>
      <c r="DF253" s="278"/>
      <c r="DG253" s="278"/>
      <c r="DH253" s="278"/>
      <c r="DI253" s="278"/>
      <c r="DJ253" s="278"/>
      <c r="DK253" s="278"/>
      <c r="DL253" s="278"/>
      <c r="DM253" s="278"/>
      <c r="DN253" s="278"/>
      <c r="DO253" s="278"/>
      <c r="DP253" s="278"/>
      <c r="DQ253" s="278"/>
      <c r="DR253" s="278"/>
      <c r="DS253" s="278"/>
      <c r="DT253" s="278"/>
      <c r="DU253" s="278"/>
      <c r="DV253" s="278"/>
      <c r="DW253" s="278"/>
      <c r="DX253" s="278"/>
      <c r="DY253" s="278"/>
      <c r="DZ253" s="278"/>
      <c r="EA253" s="278"/>
      <c r="EB253" s="278"/>
      <c r="EC253" s="278"/>
      <c r="ED253" s="278"/>
      <c r="EE253" s="278"/>
      <c r="EF253" s="278"/>
      <c r="EG253" s="278"/>
      <c r="EH253" s="278"/>
      <c r="EI253" s="278"/>
      <c r="EJ253" s="278"/>
      <c r="EK253" s="278"/>
      <c r="EL253" s="278"/>
      <c r="EM253" s="278"/>
      <c r="EN253" s="278"/>
      <c r="EO253" s="278"/>
      <c r="EP253" s="278"/>
      <c r="EQ253" s="278"/>
      <c r="ER253" s="278"/>
      <c r="ES253" s="278"/>
      <c r="ET253" s="278"/>
      <c r="EU253" s="278"/>
      <c r="EV253" s="278"/>
      <c r="EW253" s="278"/>
      <c r="EX253" s="278"/>
      <c r="EY253" s="278"/>
      <c r="EZ253" s="278"/>
      <c r="FA253" s="278"/>
      <c r="FB253" s="278"/>
      <c r="FC253" s="278"/>
      <c r="FD253" s="278"/>
      <c r="FE253" s="278"/>
      <c r="FF253" s="278"/>
      <c r="FG253" s="278"/>
      <c r="FH253" s="278"/>
      <c r="FI253" s="278"/>
      <c r="FJ253" s="278"/>
      <c r="FK253" s="278"/>
      <c r="FL253" s="278"/>
      <c r="FM253" s="278"/>
      <c r="FN253" s="278"/>
      <c r="FO253" s="278"/>
      <c r="FP253" s="278"/>
      <c r="FQ253" s="278"/>
      <c r="FR253" s="278"/>
      <c r="FS253" s="278"/>
      <c r="FT253" s="278"/>
      <c r="FU253" s="278"/>
      <c r="FV253" s="278"/>
      <c r="FW253" s="278"/>
      <c r="FX253" s="278"/>
      <c r="FY253" s="278"/>
      <c r="FZ253" s="278"/>
      <c r="GA253" s="278"/>
      <c r="GB253" s="278"/>
      <c r="GC253" s="278"/>
      <c r="GD253" s="278"/>
      <c r="GE253" s="278"/>
      <c r="GF253" s="278"/>
      <c r="GG253" s="278"/>
      <c r="GH253" s="278"/>
      <c r="GI253" s="278"/>
      <c r="GJ253" s="278"/>
      <c r="GK253" s="278"/>
      <c r="GL253" s="278"/>
      <c r="GM253" s="278"/>
      <c r="GN253" s="278"/>
      <c r="GO253" s="278"/>
      <c r="GP253" s="278"/>
      <c r="GQ253" s="278"/>
      <c r="GR253" s="278"/>
      <c r="GS253" s="278"/>
      <c r="GT253" s="278"/>
      <c r="GU253" s="278"/>
      <c r="GV253" s="278"/>
      <c r="GW253" s="278"/>
      <c r="GX253" s="278"/>
      <c r="GY253" s="278"/>
      <c r="GZ253" s="278"/>
      <c r="HA253" s="278"/>
      <c r="HB253" s="278"/>
      <c r="HC253" s="278"/>
      <c r="HD253" s="278"/>
      <c r="HE253" s="278"/>
      <c r="HF253" s="278"/>
      <c r="HG253" s="278"/>
      <c r="HH253" s="278"/>
      <c r="HI253" s="278"/>
      <c r="HJ253" s="278"/>
      <c r="HK253" s="278"/>
      <c r="HL253" s="278"/>
      <c r="HM253" s="278"/>
      <c r="HN253" s="278"/>
      <c r="HO253" s="278"/>
      <c r="HP253" s="278"/>
      <c r="HQ253" s="278"/>
      <c r="HR253" s="278"/>
      <c r="HS253" s="278"/>
      <c r="HT253" s="278"/>
      <c r="HU253" s="278"/>
      <c r="HV253" s="278"/>
      <c r="HW253" s="278"/>
      <c r="HX253" s="278"/>
      <c r="HY253" s="278"/>
      <c r="HZ253" s="278"/>
      <c r="IA253" s="278"/>
      <c r="IB253" s="278"/>
      <c r="IC253" s="278"/>
      <c r="ID253" s="278"/>
      <c r="IE253" s="278"/>
      <c r="IF253" s="278"/>
      <c r="IG253" s="278"/>
      <c r="IH253" s="278"/>
      <c r="II253" s="278"/>
      <c r="IJ253" s="278"/>
      <c r="IK253" s="278"/>
      <c r="IL253" s="278"/>
      <c r="IM253" s="278"/>
      <c r="IN253" s="278"/>
      <c r="IO253" s="278"/>
      <c r="IP253" s="278"/>
      <c r="IQ253" s="278"/>
      <c r="IR253" s="278"/>
      <c r="IS253" s="278"/>
      <c r="IT253" s="278"/>
      <c r="IU253" s="278"/>
      <c r="IV253" s="278"/>
    </row>
    <row r="254" spans="10:256" x14ac:dyDescent="0.25">
      <c r="J254" s="278"/>
      <c r="K254" s="278"/>
      <c r="L254" s="278"/>
      <c r="M254" s="278"/>
      <c r="N254" s="278"/>
      <c r="O254" s="278"/>
      <c r="P254" s="278"/>
      <c r="Q254" s="278"/>
      <c r="R254" s="278"/>
      <c r="S254" s="278"/>
      <c r="T254" s="278"/>
      <c r="U254" s="278"/>
      <c r="V254" s="278"/>
      <c r="W254" s="278"/>
      <c r="X254" s="278"/>
      <c r="Y254" s="278"/>
      <c r="Z254" s="278"/>
      <c r="AA254" s="278"/>
      <c r="AB254" s="278"/>
      <c r="AC254" s="278"/>
      <c r="AD254" s="278"/>
      <c r="AE254" s="278"/>
      <c r="AF254" s="278"/>
      <c r="AG254" s="278"/>
      <c r="AH254" s="278"/>
      <c r="AI254" s="278"/>
      <c r="AJ254" s="278"/>
      <c r="AK254" s="278"/>
      <c r="AL254" s="278"/>
      <c r="AM254" s="278"/>
      <c r="AN254" s="278"/>
      <c r="AO254" s="278"/>
      <c r="AP254" s="278"/>
      <c r="AQ254" s="278"/>
      <c r="AR254" s="278"/>
      <c r="AS254" s="278"/>
      <c r="AT254" s="278"/>
      <c r="AU254" s="278"/>
      <c r="AV254" s="278"/>
      <c r="AW254" s="278"/>
      <c r="AX254" s="278"/>
      <c r="AY254" s="278"/>
      <c r="AZ254" s="278"/>
      <c r="BA254" s="278"/>
      <c r="BB254" s="278"/>
      <c r="BC254" s="278"/>
      <c r="BD254" s="278"/>
      <c r="BE254" s="278"/>
      <c r="BF254" s="278"/>
      <c r="BG254" s="278"/>
      <c r="BH254" s="278"/>
      <c r="BI254" s="278"/>
      <c r="BJ254" s="278"/>
      <c r="BK254" s="278"/>
      <c r="BL254" s="278"/>
      <c r="BM254" s="278"/>
      <c r="BN254" s="278"/>
      <c r="BO254" s="278"/>
      <c r="BP254" s="278"/>
      <c r="BQ254" s="278"/>
      <c r="BR254" s="278"/>
      <c r="BS254" s="278"/>
      <c r="BT254" s="278"/>
      <c r="BU254" s="278"/>
      <c r="BV254" s="278"/>
      <c r="BW254" s="278"/>
      <c r="BX254" s="278"/>
      <c r="BY254" s="278"/>
      <c r="BZ254" s="278"/>
      <c r="CA254" s="278"/>
      <c r="CB254" s="278"/>
      <c r="CC254" s="278"/>
      <c r="CD254" s="278"/>
      <c r="CE254" s="278"/>
      <c r="CF254" s="278"/>
      <c r="CG254" s="278"/>
      <c r="CH254" s="278"/>
      <c r="CI254" s="278"/>
      <c r="CJ254" s="278"/>
      <c r="CK254" s="278"/>
      <c r="CL254" s="278"/>
      <c r="CM254" s="278"/>
      <c r="CN254" s="278"/>
      <c r="CO254" s="278"/>
      <c r="CP254" s="278"/>
      <c r="CQ254" s="278"/>
      <c r="CR254" s="278"/>
      <c r="CS254" s="278"/>
      <c r="CT254" s="278"/>
      <c r="CU254" s="278"/>
      <c r="CV254" s="278"/>
      <c r="CW254" s="278"/>
      <c r="CX254" s="278"/>
      <c r="CY254" s="278"/>
      <c r="CZ254" s="278"/>
      <c r="DA254" s="278"/>
      <c r="DB254" s="278"/>
      <c r="DC254" s="278"/>
      <c r="DD254" s="278"/>
      <c r="DE254" s="278"/>
      <c r="DF254" s="278"/>
      <c r="DG254" s="278"/>
      <c r="DH254" s="278"/>
      <c r="DI254" s="278"/>
      <c r="DJ254" s="278"/>
      <c r="DK254" s="278"/>
      <c r="DL254" s="278"/>
      <c r="DM254" s="278"/>
      <c r="DN254" s="278"/>
      <c r="DO254" s="278"/>
      <c r="DP254" s="278"/>
      <c r="DQ254" s="278"/>
      <c r="DR254" s="278"/>
      <c r="DS254" s="278"/>
      <c r="DT254" s="278"/>
      <c r="DU254" s="278"/>
      <c r="DV254" s="278"/>
      <c r="DW254" s="278"/>
      <c r="DX254" s="278"/>
      <c r="DY254" s="278"/>
      <c r="DZ254" s="278"/>
      <c r="EA254" s="278"/>
      <c r="EB254" s="278"/>
      <c r="EC254" s="278"/>
      <c r="ED254" s="278"/>
      <c r="EE254" s="278"/>
      <c r="EF254" s="278"/>
      <c r="EG254" s="278"/>
      <c r="EH254" s="278"/>
      <c r="EI254" s="278"/>
      <c r="EJ254" s="278"/>
      <c r="EK254" s="278"/>
      <c r="EL254" s="278"/>
      <c r="EM254" s="278"/>
      <c r="EN254" s="278"/>
      <c r="EO254" s="278"/>
      <c r="EP254" s="278"/>
      <c r="EQ254" s="278"/>
      <c r="ER254" s="278"/>
      <c r="ES254" s="278"/>
      <c r="ET254" s="278"/>
      <c r="EU254" s="278"/>
      <c r="EV254" s="278"/>
      <c r="EW254" s="278"/>
      <c r="EX254" s="278"/>
      <c r="EY254" s="278"/>
      <c r="EZ254" s="278"/>
      <c r="FA254" s="278"/>
      <c r="FB254" s="278"/>
      <c r="FC254" s="278"/>
      <c r="FD254" s="278"/>
      <c r="FE254" s="278"/>
      <c r="FF254" s="278"/>
      <c r="FG254" s="278"/>
      <c r="FH254" s="278"/>
      <c r="FI254" s="278"/>
      <c r="FJ254" s="278"/>
      <c r="FK254" s="278"/>
      <c r="FL254" s="278"/>
      <c r="FM254" s="278"/>
      <c r="FN254" s="278"/>
      <c r="FO254" s="278"/>
      <c r="FP254" s="278"/>
      <c r="FQ254" s="278"/>
      <c r="FR254" s="278"/>
      <c r="FS254" s="278"/>
      <c r="FT254" s="278"/>
      <c r="FU254" s="278"/>
      <c r="FV254" s="278"/>
      <c r="FW254" s="278"/>
      <c r="FX254" s="278"/>
      <c r="FY254" s="278"/>
      <c r="FZ254" s="278"/>
      <c r="GA254" s="278"/>
      <c r="GB254" s="278"/>
      <c r="GC254" s="278"/>
      <c r="GD254" s="278"/>
      <c r="GE254" s="278"/>
      <c r="GF254" s="278"/>
      <c r="GG254" s="278"/>
      <c r="GH254" s="278"/>
      <c r="GI254" s="278"/>
      <c r="GJ254" s="278"/>
      <c r="GK254" s="278"/>
      <c r="GL254" s="278"/>
      <c r="GM254" s="278"/>
      <c r="GN254" s="278"/>
      <c r="GO254" s="278"/>
      <c r="GP254" s="278"/>
      <c r="GQ254" s="278"/>
      <c r="GR254" s="278"/>
      <c r="GS254" s="278"/>
      <c r="GT254" s="278"/>
      <c r="GU254" s="278"/>
      <c r="GV254" s="278"/>
      <c r="GW254" s="278"/>
      <c r="GX254" s="278"/>
      <c r="GY254" s="278"/>
      <c r="GZ254" s="278"/>
      <c r="HA254" s="278"/>
      <c r="HB254" s="278"/>
      <c r="HC254" s="278"/>
      <c r="HD254" s="278"/>
      <c r="HE254" s="278"/>
      <c r="HF254" s="278"/>
      <c r="HG254" s="278"/>
      <c r="HH254" s="278"/>
      <c r="HI254" s="278"/>
      <c r="HJ254" s="278"/>
      <c r="HK254" s="278"/>
      <c r="HL254" s="278"/>
      <c r="HM254" s="278"/>
      <c r="HN254" s="278"/>
      <c r="HO254" s="278"/>
      <c r="HP254" s="278"/>
      <c r="HQ254" s="278"/>
      <c r="HR254" s="278"/>
      <c r="HS254" s="278"/>
      <c r="HT254" s="278"/>
      <c r="HU254" s="278"/>
      <c r="HV254" s="278"/>
      <c r="HW254" s="278"/>
      <c r="HX254" s="278"/>
      <c r="HY254" s="278"/>
      <c r="HZ254" s="278"/>
      <c r="IA254" s="278"/>
      <c r="IB254" s="278"/>
      <c r="IC254" s="278"/>
      <c r="ID254" s="278"/>
      <c r="IE254" s="278"/>
      <c r="IF254" s="278"/>
      <c r="IG254" s="278"/>
      <c r="IH254" s="278"/>
      <c r="II254" s="278"/>
      <c r="IJ254" s="278"/>
      <c r="IK254" s="278"/>
      <c r="IL254" s="278"/>
      <c r="IM254" s="278"/>
      <c r="IN254" s="278"/>
      <c r="IO254" s="278"/>
      <c r="IP254" s="278"/>
      <c r="IQ254" s="278"/>
      <c r="IR254" s="278"/>
      <c r="IS254" s="278"/>
      <c r="IT254" s="278"/>
      <c r="IU254" s="278"/>
      <c r="IV254" s="278"/>
    </row>
    <row r="255" spans="10:256" x14ac:dyDescent="0.25">
      <c r="J255" s="278"/>
      <c r="K255" s="278"/>
      <c r="L255" s="278"/>
      <c r="M255" s="278"/>
      <c r="N255" s="278"/>
      <c r="O255" s="278"/>
      <c r="P255" s="278"/>
      <c r="Q255" s="278"/>
      <c r="R255" s="278"/>
      <c r="S255" s="278"/>
      <c r="T255" s="278"/>
      <c r="U255" s="278"/>
      <c r="V255" s="278"/>
      <c r="W255" s="278"/>
      <c r="X255" s="278"/>
      <c r="Y255" s="278"/>
      <c r="Z255" s="278"/>
      <c r="AA255" s="278"/>
      <c r="AB255" s="278"/>
      <c r="AC255" s="278"/>
      <c r="AD255" s="278"/>
      <c r="AE255" s="278"/>
      <c r="AF255" s="278"/>
      <c r="AG255" s="278"/>
      <c r="AH255" s="278"/>
      <c r="AI255" s="278"/>
      <c r="AJ255" s="278"/>
      <c r="AK255" s="278"/>
      <c r="AL255" s="278"/>
      <c r="AM255" s="278"/>
      <c r="AN255" s="278"/>
      <c r="AO255" s="278"/>
      <c r="AP255" s="278"/>
      <c r="AQ255" s="278"/>
      <c r="AR255" s="278"/>
      <c r="AS255" s="278"/>
      <c r="AT255" s="278"/>
      <c r="AU255" s="278"/>
      <c r="AV255" s="278"/>
      <c r="AW255" s="278"/>
      <c r="AX255" s="278"/>
      <c r="AY255" s="278"/>
      <c r="AZ255" s="278"/>
      <c r="BA255" s="278"/>
      <c r="BB255" s="278"/>
      <c r="BC255" s="278"/>
      <c r="BD255" s="278"/>
      <c r="BE255" s="278"/>
      <c r="BF255" s="278"/>
      <c r="BG255" s="278"/>
      <c r="BH255" s="278"/>
      <c r="BI255" s="278"/>
      <c r="BJ255" s="278"/>
      <c r="BK255" s="278"/>
      <c r="BL255" s="278"/>
      <c r="BM255" s="278"/>
      <c r="BN255" s="278"/>
      <c r="BO255" s="278"/>
      <c r="BP255" s="278"/>
      <c r="BQ255" s="278"/>
      <c r="BR255" s="278"/>
      <c r="BS255" s="278"/>
      <c r="BT255" s="278"/>
      <c r="BU255" s="278"/>
      <c r="BV255" s="278"/>
      <c r="BW255" s="278"/>
      <c r="BX255" s="278"/>
      <c r="BY255" s="278"/>
      <c r="BZ255" s="278"/>
      <c r="CA255" s="278"/>
      <c r="CB255" s="278"/>
      <c r="CC255" s="278"/>
      <c r="CD255" s="278"/>
      <c r="CE255" s="278"/>
      <c r="CF255" s="278"/>
      <c r="CG255" s="278"/>
      <c r="CH255" s="278"/>
      <c r="CI255" s="278"/>
      <c r="CJ255" s="278"/>
      <c r="CK255" s="278"/>
      <c r="CL255" s="278"/>
      <c r="CM255" s="278"/>
      <c r="CN255" s="278"/>
      <c r="CO255" s="278"/>
      <c r="CP255" s="278"/>
      <c r="CQ255" s="278"/>
      <c r="CR255" s="278"/>
      <c r="CS255" s="278"/>
      <c r="CT255" s="278"/>
      <c r="CU255" s="278"/>
      <c r="CV255" s="278"/>
      <c r="CW255" s="278"/>
      <c r="CX255" s="278"/>
      <c r="CY255" s="278"/>
      <c r="CZ255" s="278"/>
      <c r="DA255" s="278"/>
      <c r="DB255" s="278"/>
      <c r="DC255" s="278"/>
      <c r="DD255" s="278"/>
      <c r="DE255" s="278"/>
      <c r="DF255" s="278"/>
      <c r="DG255" s="278"/>
      <c r="DH255" s="278"/>
      <c r="DI255" s="278"/>
      <c r="DJ255" s="278"/>
      <c r="DK255" s="278"/>
      <c r="DL255" s="278"/>
      <c r="DM255" s="278"/>
      <c r="DN255" s="278"/>
      <c r="DO255" s="278"/>
      <c r="DP255" s="278"/>
      <c r="DQ255" s="278"/>
      <c r="DR255" s="278"/>
      <c r="DS255" s="278"/>
      <c r="DT255" s="278"/>
      <c r="DU255" s="278"/>
      <c r="DV255" s="278"/>
      <c r="DW255" s="278"/>
      <c r="DX255" s="278"/>
      <c r="DY255" s="278"/>
      <c r="DZ255" s="278"/>
      <c r="EA255" s="278"/>
      <c r="EB255" s="278"/>
      <c r="EC255" s="278"/>
      <c r="ED255" s="278"/>
      <c r="EE255" s="278"/>
      <c r="EF255" s="278"/>
      <c r="EG255" s="278"/>
      <c r="EH255" s="278"/>
      <c r="EI255" s="278"/>
      <c r="EJ255" s="278"/>
      <c r="EK255" s="278"/>
      <c r="EL255" s="278"/>
      <c r="EM255" s="278"/>
      <c r="EN255" s="278"/>
      <c r="EO255" s="278"/>
      <c r="EP255" s="278"/>
      <c r="EQ255" s="278"/>
      <c r="ER255" s="278"/>
      <c r="ES255" s="278"/>
      <c r="ET255" s="278"/>
      <c r="EU255" s="278"/>
      <c r="EV255" s="278"/>
      <c r="EW255" s="278"/>
      <c r="EX255" s="278"/>
      <c r="EY255" s="278"/>
      <c r="EZ255" s="278"/>
      <c r="FA255" s="278"/>
      <c r="FB255" s="278"/>
      <c r="FC255" s="278"/>
      <c r="FD255" s="278"/>
      <c r="FE255" s="278"/>
      <c r="FF255" s="278"/>
      <c r="FG255" s="278"/>
      <c r="FH255" s="278"/>
      <c r="FI255" s="278"/>
      <c r="FJ255" s="278"/>
      <c r="FK255" s="278"/>
      <c r="FL255" s="278"/>
      <c r="FM255" s="278"/>
      <c r="FN255" s="278"/>
      <c r="FO255" s="278"/>
      <c r="FP255" s="278"/>
      <c r="FQ255" s="278"/>
      <c r="FR255" s="278"/>
      <c r="FS255" s="278"/>
      <c r="FT255" s="278"/>
      <c r="FU255" s="278"/>
      <c r="FV255" s="278"/>
      <c r="FW255" s="278"/>
      <c r="FX255" s="278"/>
      <c r="FY255" s="278"/>
      <c r="FZ255" s="278"/>
      <c r="GA255" s="278"/>
      <c r="GB255" s="278"/>
      <c r="GC255" s="278"/>
      <c r="GD255" s="278"/>
      <c r="GE255" s="278"/>
      <c r="GF255" s="278"/>
      <c r="GG255" s="278"/>
      <c r="GH255" s="278"/>
      <c r="GI255" s="278"/>
      <c r="GJ255" s="278"/>
      <c r="GK255" s="278"/>
      <c r="GL255" s="278"/>
      <c r="GM255" s="278"/>
      <c r="GN255" s="278"/>
      <c r="GO255" s="278"/>
      <c r="GP255" s="278"/>
      <c r="GQ255" s="278"/>
      <c r="GR255" s="278"/>
      <c r="GS255" s="278"/>
      <c r="GT255" s="278"/>
      <c r="GU255" s="278"/>
      <c r="GV255" s="278"/>
      <c r="GW255" s="278"/>
      <c r="GX255" s="278"/>
      <c r="GY255" s="278"/>
      <c r="GZ255" s="278"/>
      <c r="HA255" s="278"/>
      <c r="HB255" s="278"/>
      <c r="HC255" s="278"/>
      <c r="HD255" s="278"/>
      <c r="HE255" s="278"/>
      <c r="HF255" s="278"/>
      <c r="HG255" s="278"/>
      <c r="HH255" s="278"/>
      <c r="HI255" s="278"/>
      <c r="HJ255" s="278"/>
      <c r="HK255" s="278"/>
      <c r="HL255" s="278"/>
      <c r="HM255" s="278"/>
      <c r="HN255" s="278"/>
      <c r="HO255" s="278"/>
      <c r="HP255" s="278"/>
      <c r="HQ255" s="278"/>
      <c r="HR255" s="278"/>
      <c r="HS255" s="278"/>
      <c r="HT255" s="278"/>
      <c r="HU255" s="278"/>
      <c r="HV255" s="278"/>
      <c r="HW255" s="278"/>
      <c r="HX255" s="278"/>
      <c r="HY255" s="278"/>
      <c r="HZ255" s="278"/>
      <c r="IA255" s="278"/>
      <c r="IB255" s="278"/>
      <c r="IC255" s="278"/>
      <c r="ID255" s="278"/>
      <c r="IE255" s="278"/>
      <c r="IF255" s="278"/>
      <c r="IG255" s="278"/>
      <c r="IH255" s="278"/>
      <c r="II255" s="278"/>
      <c r="IJ255" s="278"/>
      <c r="IK255" s="278"/>
      <c r="IL255" s="278"/>
      <c r="IM255" s="278"/>
      <c r="IN255" s="278"/>
      <c r="IO255" s="278"/>
      <c r="IP255" s="278"/>
      <c r="IQ255" s="278"/>
      <c r="IR255" s="278"/>
      <c r="IS255" s="278"/>
      <c r="IT255" s="278"/>
      <c r="IU255" s="278"/>
      <c r="IV255" s="278"/>
    </row>
  </sheetData>
  <mergeCells count="5">
    <mergeCell ref="A1:H1"/>
    <mergeCell ref="A2:H2"/>
    <mergeCell ref="A3:H3"/>
    <mergeCell ref="A4:H4"/>
    <mergeCell ref="B37:C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BA9F7-9CC7-41EC-9E84-13B955E7DB4E}">
  <sheetPr>
    <tabColor indexed="60"/>
  </sheetPr>
  <dimension ref="A1:J31"/>
  <sheetViews>
    <sheetView topLeftCell="A12" workbookViewId="0">
      <selection activeCell="A31" sqref="A31"/>
    </sheetView>
  </sheetViews>
  <sheetFormatPr defaultRowHeight="12.75" x14ac:dyDescent="0.2"/>
  <cols>
    <col min="9" max="9" width="17.140625" customWidth="1"/>
    <col min="10" max="10" width="6" customWidth="1"/>
  </cols>
  <sheetData>
    <row r="1" spans="1:10" ht="20.25" customHeight="1" x14ac:dyDescent="0.4">
      <c r="A1" s="413" t="s">
        <v>158</v>
      </c>
      <c r="B1" s="414"/>
      <c r="C1" s="414"/>
      <c r="D1" s="414"/>
      <c r="E1" s="414"/>
      <c r="F1" s="414"/>
      <c r="G1" s="414"/>
      <c r="H1" s="414"/>
      <c r="I1" s="414"/>
      <c r="J1" s="414"/>
    </row>
    <row r="2" spans="1:10" x14ac:dyDescent="0.2">
      <c r="A2" s="4"/>
    </row>
    <row r="3" spans="1:10" ht="41.25" customHeight="1" x14ac:dyDescent="0.2">
      <c r="A3" s="415" t="s">
        <v>159</v>
      </c>
      <c r="B3" s="414"/>
      <c r="C3" s="414"/>
      <c r="D3" s="414"/>
      <c r="E3" s="414"/>
      <c r="F3" s="414"/>
      <c r="G3" s="414"/>
      <c r="H3" s="414"/>
      <c r="I3" s="414"/>
      <c r="J3" s="414"/>
    </row>
    <row r="4" spans="1:10" x14ac:dyDescent="0.2">
      <c r="A4" s="4"/>
    </row>
    <row r="5" spans="1:10" ht="42" customHeight="1" x14ac:dyDescent="0.2">
      <c r="A5" s="416" t="s">
        <v>10</v>
      </c>
      <c r="B5" s="414"/>
      <c r="C5" s="414"/>
      <c r="D5" s="414"/>
      <c r="E5" s="414"/>
      <c r="F5" s="414"/>
      <c r="G5" s="414"/>
      <c r="H5" s="414"/>
      <c r="I5" s="414"/>
      <c r="J5" s="414"/>
    </row>
    <row r="6" spans="1:10" x14ac:dyDescent="0.2">
      <c r="A6" s="4"/>
    </row>
    <row r="7" spans="1:10" ht="26.25" customHeight="1" x14ac:dyDescent="0.2">
      <c r="A7" s="187" t="s">
        <v>160</v>
      </c>
      <c r="B7" s="411" t="s">
        <v>333</v>
      </c>
      <c r="C7" s="412"/>
      <c r="D7" s="412"/>
      <c r="E7" s="412"/>
      <c r="F7" s="412"/>
      <c r="G7" s="412"/>
      <c r="H7" s="412"/>
      <c r="I7" s="412"/>
      <c r="J7" s="412"/>
    </row>
    <row r="8" spans="1:10" ht="115.5" customHeight="1" x14ac:dyDescent="0.2">
      <c r="A8" s="186" t="s">
        <v>9</v>
      </c>
      <c r="B8" s="411" t="s">
        <v>345</v>
      </c>
      <c r="C8" s="412"/>
      <c r="D8" s="412"/>
      <c r="E8" s="412"/>
      <c r="F8" s="412"/>
      <c r="G8" s="412"/>
      <c r="H8" s="412"/>
      <c r="I8" s="412"/>
      <c r="J8" s="412"/>
    </row>
    <row r="9" spans="1:10" ht="14.25" customHeight="1" x14ac:dyDescent="0.2">
      <c r="A9" s="185"/>
      <c r="B9" s="411"/>
      <c r="C9" s="412"/>
      <c r="D9" s="412"/>
      <c r="E9" s="412"/>
      <c r="F9" s="412"/>
      <c r="G9" s="412"/>
      <c r="H9" s="412"/>
      <c r="I9" s="412"/>
      <c r="J9" s="412"/>
    </row>
    <row r="10" spans="1:10" ht="20.25" customHeight="1" x14ac:dyDescent="0.2">
      <c r="A10" s="421" t="s">
        <v>161</v>
      </c>
      <c r="B10" s="414"/>
      <c r="C10" s="414"/>
      <c r="D10" s="414"/>
      <c r="E10" s="414"/>
      <c r="F10" s="414"/>
      <c r="G10" s="414"/>
      <c r="H10" s="414"/>
      <c r="I10" s="414"/>
      <c r="J10" s="414"/>
    </row>
    <row r="11" spans="1:10" ht="78.75" customHeight="1" x14ac:dyDescent="0.2">
      <c r="A11" s="422" t="s">
        <v>335</v>
      </c>
      <c r="B11" s="418"/>
      <c r="C11" s="418"/>
      <c r="D11" s="418"/>
      <c r="E11" s="418"/>
      <c r="F11" s="418"/>
      <c r="G11" s="418"/>
      <c r="H11" s="418"/>
      <c r="I11" s="418"/>
      <c r="J11" s="418"/>
    </row>
    <row r="12" spans="1:10" x14ac:dyDescent="0.2">
      <c r="A12" s="4"/>
    </row>
    <row r="13" spans="1:10" ht="54.75" customHeight="1" x14ac:dyDescent="0.2">
      <c r="A13" s="422" t="s">
        <v>336</v>
      </c>
      <c r="B13" s="418"/>
      <c r="C13" s="418"/>
      <c r="D13" s="418"/>
      <c r="E13" s="418"/>
      <c r="F13" s="418"/>
      <c r="G13" s="418"/>
      <c r="H13" s="418"/>
      <c r="I13" s="418"/>
      <c r="J13" s="418"/>
    </row>
    <row r="14" spans="1:10" ht="7.5" customHeight="1" x14ac:dyDescent="0.2">
      <c r="A14" s="4"/>
    </row>
    <row r="15" spans="1:10" x14ac:dyDescent="0.2">
      <c r="A15" s="425" t="s">
        <v>162</v>
      </c>
      <c r="B15" s="424"/>
      <c r="C15" s="424"/>
      <c r="D15" s="424"/>
      <c r="E15" s="424"/>
      <c r="F15" s="424"/>
      <c r="G15" s="423" t="s">
        <v>163</v>
      </c>
      <c r="H15" s="424"/>
      <c r="I15" s="424"/>
      <c r="J15" s="424"/>
    </row>
    <row r="16" spans="1:10" x14ac:dyDescent="0.2">
      <c r="A16" s="425" t="s">
        <v>164</v>
      </c>
      <c r="B16" s="424"/>
      <c r="C16" s="424"/>
      <c r="D16" s="424"/>
      <c r="E16" s="424"/>
      <c r="F16" s="424"/>
      <c r="G16" s="423"/>
      <c r="H16" s="424"/>
      <c r="I16" s="424"/>
      <c r="J16" s="424"/>
    </row>
    <row r="17" spans="1:10" x14ac:dyDescent="0.2">
      <c r="A17" s="4"/>
    </row>
    <row r="18" spans="1:10" ht="27.75" customHeight="1" x14ac:dyDescent="0.2">
      <c r="A18" s="415" t="s">
        <v>165</v>
      </c>
      <c r="B18" s="414"/>
      <c r="C18" s="414"/>
      <c r="D18" s="414"/>
      <c r="E18" s="414"/>
      <c r="F18" s="414"/>
      <c r="G18" s="414"/>
      <c r="H18" s="414"/>
      <c r="I18" s="414"/>
      <c r="J18" s="414"/>
    </row>
    <row r="19" spans="1:10" ht="30" customHeight="1" x14ac:dyDescent="0.2">
      <c r="A19" s="417" t="s">
        <v>313</v>
      </c>
      <c r="B19" s="418"/>
      <c r="C19" s="418"/>
      <c r="D19" s="418"/>
      <c r="E19" s="418"/>
      <c r="F19" s="418"/>
      <c r="G19" s="418"/>
      <c r="H19" s="418"/>
      <c r="I19" s="418"/>
      <c r="J19" s="418"/>
    </row>
    <row r="20" spans="1:10" x14ac:dyDescent="0.2">
      <c r="A20" s="4" t="s">
        <v>256</v>
      </c>
    </row>
    <row r="21" spans="1:10" x14ac:dyDescent="0.2">
      <c r="A21" s="419" t="s">
        <v>167</v>
      </c>
      <c r="B21" s="420"/>
      <c r="C21" s="420"/>
      <c r="D21" s="420"/>
      <c r="E21" s="420"/>
      <c r="F21" s="420"/>
      <c r="G21" s="420"/>
      <c r="H21" s="420"/>
      <c r="I21" s="420"/>
      <c r="J21" s="420"/>
    </row>
    <row r="22" spans="1:10" ht="28.5" customHeight="1" x14ac:dyDescent="0.2">
      <c r="A22" s="416" t="s">
        <v>168</v>
      </c>
      <c r="B22" s="414"/>
      <c r="C22" s="414"/>
      <c r="D22" s="414"/>
      <c r="E22" s="414"/>
      <c r="F22" s="414"/>
      <c r="G22" s="414"/>
      <c r="H22" s="414"/>
      <c r="I22" s="414"/>
      <c r="J22" s="414"/>
    </row>
    <row r="23" spans="1:10" ht="9.75" customHeight="1" x14ac:dyDescent="0.2">
      <c r="A23" s="54"/>
      <c r="B23" s="46"/>
      <c r="C23" s="46"/>
      <c r="D23" s="46"/>
      <c r="E23" s="46"/>
      <c r="F23" s="46"/>
      <c r="G23" s="46"/>
      <c r="H23" s="46"/>
      <c r="I23" s="46"/>
      <c r="J23" s="46"/>
    </row>
    <row r="24" spans="1:10" x14ac:dyDescent="0.2">
      <c r="A24" s="432" t="s">
        <v>169</v>
      </c>
      <c r="B24" s="433"/>
      <c r="C24" s="433"/>
      <c r="D24" s="433"/>
      <c r="E24" s="433"/>
      <c r="F24" s="433"/>
      <c r="G24" s="433"/>
      <c r="H24" s="433"/>
      <c r="I24" s="433"/>
      <c r="J24" s="434"/>
    </row>
    <row r="25" spans="1:10" x14ac:dyDescent="0.2">
      <c r="A25" s="426" t="s">
        <v>311</v>
      </c>
      <c r="B25" s="427"/>
      <c r="C25" s="427"/>
      <c r="D25" s="427"/>
      <c r="E25" s="427"/>
      <c r="F25" s="427"/>
      <c r="G25" s="427"/>
      <c r="H25" s="427"/>
      <c r="I25" s="427"/>
      <c r="J25" s="428"/>
    </row>
    <row r="26" spans="1:10" x14ac:dyDescent="0.2">
      <c r="A26" s="426" t="s">
        <v>170</v>
      </c>
      <c r="B26" s="427"/>
      <c r="C26" s="427"/>
      <c r="D26" s="427"/>
      <c r="E26" s="427"/>
      <c r="F26" s="427"/>
      <c r="G26" s="427"/>
      <c r="H26" s="427"/>
      <c r="I26" s="427"/>
      <c r="J26" s="428"/>
    </row>
    <row r="27" spans="1:10" x14ac:dyDescent="0.2">
      <c r="A27" s="426" t="s">
        <v>171</v>
      </c>
      <c r="B27" s="427"/>
      <c r="C27" s="427"/>
      <c r="D27" s="427"/>
      <c r="E27" s="427"/>
      <c r="F27" s="427"/>
      <c r="G27" s="427"/>
      <c r="H27" s="427"/>
      <c r="I27" s="427"/>
      <c r="J27" s="428"/>
    </row>
    <row r="28" spans="1:10" x14ac:dyDescent="0.2">
      <c r="A28" s="426" t="s">
        <v>312</v>
      </c>
      <c r="B28" s="427"/>
      <c r="C28" s="427"/>
      <c r="D28" s="427"/>
      <c r="E28" s="427"/>
      <c r="F28" s="427"/>
      <c r="G28" s="427"/>
      <c r="H28" s="427"/>
      <c r="I28" s="427"/>
      <c r="J28" s="428"/>
    </row>
    <row r="29" spans="1:10" x14ac:dyDescent="0.2">
      <c r="A29" s="426" t="s">
        <v>172</v>
      </c>
      <c r="B29" s="427"/>
      <c r="C29" s="427"/>
      <c r="D29" s="427"/>
      <c r="E29" s="427"/>
      <c r="F29" s="427"/>
      <c r="G29" s="427"/>
      <c r="H29" s="427"/>
      <c r="I29" s="427"/>
      <c r="J29" s="428"/>
    </row>
    <row r="30" spans="1:10" x14ac:dyDescent="0.2">
      <c r="A30" s="429" t="s">
        <v>173</v>
      </c>
      <c r="B30" s="430"/>
      <c r="C30" s="430"/>
      <c r="D30" s="430"/>
      <c r="E30" s="430"/>
      <c r="F30" s="430"/>
      <c r="G30" s="430"/>
      <c r="H30" s="430"/>
      <c r="I30" s="430"/>
      <c r="J30" s="431"/>
    </row>
    <row r="31" spans="1:10" x14ac:dyDescent="0.2">
      <c r="A31" s="164"/>
    </row>
  </sheetData>
  <mergeCells count="23">
    <mergeCell ref="A28:J28"/>
    <mergeCell ref="A29:J29"/>
    <mergeCell ref="A30:J30"/>
    <mergeCell ref="A24:J24"/>
    <mergeCell ref="A25:J25"/>
    <mergeCell ref="A26:J26"/>
    <mergeCell ref="A27:J27"/>
    <mergeCell ref="A18:J18"/>
    <mergeCell ref="A19:J19"/>
    <mergeCell ref="A21:J21"/>
    <mergeCell ref="A22:J22"/>
    <mergeCell ref="A10:J10"/>
    <mergeCell ref="A11:J11"/>
    <mergeCell ref="A13:J13"/>
    <mergeCell ref="G15:J16"/>
    <mergeCell ref="A15:F15"/>
    <mergeCell ref="A16:F16"/>
    <mergeCell ref="B8:J8"/>
    <mergeCell ref="B9:J9"/>
    <mergeCell ref="A1:J1"/>
    <mergeCell ref="A3:J3"/>
    <mergeCell ref="A5:J5"/>
    <mergeCell ref="B7:J7"/>
  </mergeCells>
  <phoneticPr fontId="13" type="noConversion"/>
  <hyperlinks>
    <hyperlink ref="A19" r:id="rId1" display="http://www.dshs.state.tx.us/contracts/docs/cfpm.doc" xr:uid="{8F2616E7-10E6-462F-B598-028421FE8721}"/>
  </hyperlinks>
  <pageMargins left="0.5" right="0.5" top="0.5" bottom="0.5" header="0.5" footer="0.5"/>
  <pageSetup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F10A-72E1-4903-816F-EB6E5F0C0FE1}">
  <dimension ref="A1:F30"/>
  <sheetViews>
    <sheetView tabSelected="1" view="pageBreakPreview" zoomScale="136" zoomScaleNormal="200" zoomScaleSheetLayoutView="136" workbookViewId="0">
      <selection activeCell="J17" sqref="J17"/>
    </sheetView>
  </sheetViews>
  <sheetFormatPr defaultRowHeight="12.75" x14ac:dyDescent="0.2"/>
  <cols>
    <col min="1" max="1" width="3.7109375" customWidth="1"/>
    <col min="2" max="2" width="16.42578125" customWidth="1"/>
    <col min="3" max="3" width="8.5703125" customWidth="1"/>
    <col min="4" max="4" width="10.85546875" customWidth="1"/>
    <col min="5" max="5" width="10.42578125" bestFit="1" customWidth="1"/>
  </cols>
  <sheetData>
    <row r="1" spans="1:6" ht="20.25" x14ac:dyDescent="0.4">
      <c r="A1" s="1"/>
      <c r="D1" s="53" t="s">
        <v>348</v>
      </c>
    </row>
    <row r="2" spans="1:6" ht="24" customHeight="1" x14ac:dyDescent="0.2">
      <c r="A2" s="1"/>
      <c r="B2" s="56" t="s">
        <v>338</v>
      </c>
      <c r="C2" s="442">
        <f>'Form I-Budget Summary'!D3</f>
        <v>0</v>
      </c>
      <c r="D2" s="442"/>
      <c r="E2" s="442"/>
      <c r="F2" s="442"/>
    </row>
    <row r="3" spans="1:6" x14ac:dyDescent="0.2">
      <c r="A3" s="141"/>
    </row>
    <row r="4" spans="1:6" ht="16.5" customHeight="1" x14ac:dyDescent="0.2">
      <c r="A4" s="444" t="s">
        <v>118</v>
      </c>
      <c r="B4" s="445"/>
      <c r="C4" s="450" t="s">
        <v>353</v>
      </c>
      <c r="D4" s="450" t="s">
        <v>354</v>
      </c>
      <c r="E4" s="443" t="s">
        <v>347</v>
      </c>
      <c r="F4" s="288" t="s">
        <v>217</v>
      </c>
    </row>
    <row r="5" spans="1:6" ht="12.75" customHeight="1" x14ac:dyDescent="0.2">
      <c r="A5" s="446"/>
      <c r="B5" s="447"/>
      <c r="C5" s="451"/>
      <c r="D5" s="451"/>
      <c r="E5" s="443"/>
      <c r="F5" s="289"/>
    </row>
    <row r="6" spans="1:6" ht="12.75" customHeight="1" x14ac:dyDescent="0.2">
      <c r="A6" s="448"/>
      <c r="B6" s="449"/>
      <c r="C6" s="452"/>
      <c r="D6" s="452"/>
      <c r="E6" s="443"/>
      <c r="F6" s="290"/>
    </row>
    <row r="7" spans="1:6" ht="13.5" x14ac:dyDescent="0.2">
      <c r="A7" s="217" t="s">
        <v>133</v>
      </c>
      <c r="B7" s="218" t="s">
        <v>134</v>
      </c>
      <c r="C7" s="225">
        <v>0</v>
      </c>
      <c r="D7" s="225">
        <v>0</v>
      </c>
      <c r="E7" s="225">
        <v>0</v>
      </c>
      <c r="F7" s="291">
        <f t="shared" ref="F7:F16" si="0">SUM(C7+D7+E7)</f>
        <v>0</v>
      </c>
    </row>
    <row r="8" spans="1:6" ht="13.5" x14ac:dyDescent="0.2">
      <c r="A8" s="217" t="s">
        <v>135</v>
      </c>
      <c r="B8" s="218" t="s">
        <v>136</v>
      </c>
      <c r="C8" s="225">
        <v>0</v>
      </c>
      <c r="D8" s="225">
        <v>0</v>
      </c>
      <c r="E8" s="225">
        <v>0</v>
      </c>
      <c r="F8" s="291">
        <f t="shared" si="0"/>
        <v>0</v>
      </c>
    </row>
    <row r="9" spans="1:6" ht="13.5" x14ac:dyDescent="0.2">
      <c r="A9" s="217" t="s">
        <v>137</v>
      </c>
      <c r="B9" s="218" t="s">
        <v>138</v>
      </c>
      <c r="C9" s="225">
        <v>0</v>
      </c>
      <c r="D9" s="225">
        <v>0</v>
      </c>
      <c r="E9" s="225">
        <v>0</v>
      </c>
      <c r="F9" s="291">
        <f t="shared" si="0"/>
        <v>0</v>
      </c>
    </row>
    <row r="10" spans="1:6" ht="13.5" x14ac:dyDescent="0.2">
      <c r="A10" s="217" t="s">
        <v>139</v>
      </c>
      <c r="B10" s="218" t="s">
        <v>140</v>
      </c>
      <c r="C10" s="225">
        <v>0</v>
      </c>
      <c r="D10" s="225">
        <v>0</v>
      </c>
      <c r="E10" s="225">
        <v>0</v>
      </c>
      <c r="F10" s="291">
        <f t="shared" si="0"/>
        <v>0</v>
      </c>
    </row>
    <row r="11" spans="1:6" ht="13.5" x14ac:dyDescent="0.2">
      <c r="A11" s="217" t="s">
        <v>141</v>
      </c>
      <c r="B11" s="218" t="s">
        <v>142</v>
      </c>
      <c r="C11" s="225">
        <v>0</v>
      </c>
      <c r="D11" s="225">
        <v>0</v>
      </c>
      <c r="E11" s="225">
        <v>0</v>
      </c>
      <c r="F11" s="291">
        <f t="shared" si="0"/>
        <v>0</v>
      </c>
    </row>
    <row r="12" spans="1:6" ht="13.5" x14ac:dyDescent="0.2">
      <c r="A12" s="217" t="s">
        <v>143</v>
      </c>
      <c r="B12" s="218" t="s">
        <v>144</v>
      </c>
      <c r="C12" s="225">
        <v>0</v>
      </c>
      <c r="D12" s="225">
        <v>0</v>
      </c>
      <c r="E12" s="225">
        <v>0</v>
      </c>
      <c r="F12" s="291">
        <f t="shared" si="0"/>
        <v>0</v>
      </c>
    </row>
    <row r="13" spans="1:6" ht="13.5" x14ac:dyDescent="0.25">
      <c r="A13" s="217" t="s">
        <v>145</v>
      </c>
      <c r="B13" s="218" t="s">
        <v>147</v>
      </c>
      <c r="C13" s="225">
        <v>0</v>
      </c>
      <c r="D13" s="225">
        <v>0</v>
      </c>
      <c r="E13" s="296">
        <f>'Form I - 6 Other'!D13</f>
        <v>0</v>
      </c>
      <c r="F13" s="291">
        <f t="shared" si="0"/>
        <v>0</v>
      </c>
    </row>
    <row r="14" spans="1:6" ht="13.5" x14ac:dyDescent="0.2">
      <c r="A14" s="217" t="s">
        <v>146</v>
      </c>
      <c r="B14" s="218" t="s">
        <v>149</v>
      </c>
      <c r="C14" s="225">
        <f>SUM(C7:C13)</f>
        <v>0</v>
      </c>
      <c r="D14" s="225">
        <f>SUM(D7:D13)</f>
        <v>0</v>
      </c>
      <c r="E14" s="225">
        <f>SUM(E7:E13)</f>
        <v>0</v>
      </c>
      <c r="F14" s="291">
        <f t="shared" si="0"/>
        <v>0</v>
      </c>
    </row>
    <row r="15" spans="1:6" ht="13.5" x14ac:dyDescent="0.2">
      <c r="A15" s="217" t="s">
        <v>148</v>
      </c>
      <c r="B15" s="218" t="s">
        <v>151</v>
      </c>
      <c r="C15" s="225">
        <v>0</v>
      </c>
      <c r="D15" s="225">
        <v>0</v>
      </c>
      <c r="E15" s="225">
        <v>0</v>
      </c>
      <c r="F15" s="291">
        <f t="shared" si="0"/>
        <v>0</v>
      </c>
    </row>
    <row r="16" spans="1:6" ht="13.5" x14ac:dyDescent="0.2">
      <c r="A16" s="217" t="s">
        <v>150</v>
      </c>
      <c r="B16" s="218" t="s">
        <v>157</v>
      </c>
      <c r="C16" s="225">
        <f>C14+C15</f>
        <v>0</v>
      </c>
      <c r="D16" s="225">
        <f>D14+D15</f>
        <v>0</v>
      </c>
      <c r="E16" s="225">
        <f>E14+E15</f>
        <v>0</v>
      </c>
      <c r="F16" s="392">
        <f t="shared" si="0"/>
        <v>0</v>
      </c>
    </row>
    <row r="17" spans="1:6" ht="13.5" x14ac:dyDescent="0.2">
      <c r="A17" s="292"/>
      <c r="B17" s="293"/>
      <c r="C17" s="294"/>
      <c r="D17" s="286"/>
      <c r="F17" s="295"/>
    </row>
    <row r="18" spans="1:6" x14ac:dyDescent="0.2">
      <c r="A18" s="437" t="s">
        <v>318</v>
      </c>
      <c r="B18" s="437"/>
    </row>
    <row r="19" spans="1:6" x14ac:dyDescent="0.2">
      <c r="A19" s="435" t="s">
        <v>351</v>
      </c>
      <c r="B19" s="436"/>
      <c r="C19" s="436"/>
      <c r="D19" s="436"/>
    </row>
    <row r="20" spans="1:6" ht="107.25" customHeight="1" x14ac:dyDescent="0.2">
      <c r="A20" s="436"/>
      <c r="B20" s="436"/>
      <c r="C20" s="436"/>
      <c r="D20" s="436"/>
    </row>
    <row r="21" spans="1:6" ht="91.5" customHeight="1" x14ac:dyDescent="0.2">
      <c r="A21" s="438" t="s">
        <v>352</v>
      </c>
      <c r="B21" s="439"/>
      <c r="C21" s="439"/>
      <c r="D21" s="439"/>
    </row>
    <row r="22" spans="1:6" ht="43.5" customHeight="1" x14ac:dyDescent="0.2">
      <c r="A22" s="440" t="s">
        <v>384</v>
      </c>
      <c r="B22" s="441"/>
      <c r="C22" s="441"/>
      <c r="D22" s="441"/>
      <c r="E22" s="441"/>
    </row>
    <row r="23" spans="1:6" ht="13.15" hidden="1" customHeight="1" x14ac:dyDescent="0.2">
      <c r="A23" s="441"/>
      <c r="B23" s="441"/>
      <c r="C23" s="441"/>
      <c r="D23" s="441"/>
      <c r="E23" s="441"/>
    </row>
    <row r="24" spans="1:6" ht="13.15" hidden="1" customHeight="1" x14ac:dyDescent="0.2">
      <c r="A24" s="441"/>
      <c r="B24" s="441"/>
      <c r="C24" s="441"/>
      <c r="D24" s="441"/>
      <c r="E24" s="441"/>
    </row>
    <row r="25" spans="1:6" ht="13.15" hidden="1" customHeight="1" x14ac:dyDescent="0.2">
      <c r="A25" s="441"/>
      <c r="B25" s="441"/>
      <c r="C25" s="441"/>
      <c r="D25" s="441"/>
      <c r="E25" s="441"/>
    </row>
    <row r="26" spans="1:6" ht="50.25" hidden="1" customHeight="1" x14ac:dyDescent="0.2">
      <c r="A26" s="441"/>
      <c r="B26" s="441"/>
      <c r="C26" s="441"/>
      <c r="D26" s="441"/>
      <c r="E26" s="441"/>
    </row>
    <row r="27" spans="1:6" x14ac:dyDescent="0.2">
      <c r="A27" s="435"/>
      <c r="B27" s="436"/>
      <c r="C27" s="436"/>
      <c r="D27" s="436"/>
    </row>
    <row r="28" spans="1:6" x14ac:dyDescent="0.2">
      <c r="A28" s="436"/>
      <c r="B28" s="436"/>
      <c r="C28" s="436"/>
      <c r="D28" s="436"/>
    </row>
    <row r="29" spans="1:6" x14ac:dyDescent="0.2">
      <c r="A29" s="435"/>
      <c r="B29" s="436"/>
      <c r="C29" s="436"/>
      <c r="D29" s="436"/>
    </row>
    <row r="30" spans="1:6" ht="40.5" customHeight="1" x14ac:dyDescent="0.2">
      <c r="A30" s="436"/>
      <c r="B30" s="436"/>
      <c r="C30" s="436"/>
      <c r="D30" s="436"/>
    </row>
  </sheetData>
  <mergeCells count="11">
    <mergeCell ref="C2:F2"/>
    <mergeCell ref="E4:E6"/>
    <mergeCell ref="A4:B6"/>
    <mergeCell ref="C4:C6"/>
    <mergeCell ref="D4:D6"/>
    <mergeCell ref="A29:D30"/>
    <mergeCell ref="A18:B18"/>
    <mergeCell ref="A19:D20"/>
    <mergeCell ref="A21:D21"/>
    <mergeCell ref="A22:E26"/>
    <mergeCell ref="A27:D28"/>
  </mergeCells>
  <phoneticPr fontId="13" type="noConversion"/>
  <pageMargins left="0.17" right="0.17" top="0.72" bottom="0.54"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8498A-7A3A-4644-ACC3-857C346573A9}">
  <sheetPr>
    <tabColor indexed="15"/>
  </sheetPr>
  <dimension ref="A1:I29"/>
  <sheetViews>
    <sheetView view="pageBreakPreview" topLeftCell="A11" zoomScaleNormal="100" zoomScaleSheetLayoutView="100" workbookViewId="0">
      <selection activeCell="B3" sqref="B3:H3"/>
    </sheetView>
  </sheetViews>
  <sheetFormatPr defaultRowHeight="12.75" x14ac:dyDescent="0.2"/>
  <cols>
    <col min="1" max="1" width="33.28515625" customWidth="1"/>
    <col min="2" max="2" width="7.140625" customWidth="1"/>
    <col min="4" max="4" width="37.42578125" customWidth="1"/>
    <col min="5" max="5" width="6.5703125" customWidth="1"/>
    <col min="6" max="6" width="12.28515625" customWidth="1"/>
    <col min="7" max="7" width="12.5703125" customWidth="1"/>
    <col min="8" max="8" width="9.7109375" customWidth="1"/>
    <col min="9" max="9" width="14.140625" customWidth="1"/>
  </cols>
  <sheetData>
    <row r="1" spans="1:9" ht="19.5" x14ac:dyDescent="0.4">
      <c r="F1" s="2" t="s">
        <v>174</v>
      </c>
    </row>
    <row r="2" spans="1:9" x14ac:dyDescent="0.2">
      <c r="A2" s="4"/>
    </row>
    <row r="3" spans="1:9" x14ac:dyDescent="0.2">
      <c r="A3" s="56" t="s">
        <v>383</v>
      </c>
      <c r="B3" s="470">
        <f>'Form I-Budget Summary'!D3</f>
        <v>0</v>
      </c>
      <c r="C3" s="470"/>
      <c r="D3" s="470"/>
      <c r="E3" s="470"/>
      <c r="F3" s="470"/>
      <c r="G3" s="470"/>
      <c r="H3" s="470"/>
    </row>
    <row r="4" spans="1:9" ht="15" thickBot="1" x14ac:dyDescent="0.25">
      <c r="A4" s="5"/>
      <c r="B4" s="9"/>
      <c r="C4" s="9"/>
      <c r="D4" s="9"/>
      <c r="E4" s="9"/>
    </row>
    <row r="5" spans="1:9" ht="18" customHeight="1" thickBot="1" x14ac:dyDescent="0.35">
      <c r="A5" s="12" t="s">
        <v>188</v>
      </c>
    </row>
    <row r="6" spans="1:9" s="21" customFormat="1" ht="13.5" customHeight="1" x14ac:dyDescent="0.2">
      <c r="A6" s="102" t="s">
        <v>176</v>
      </c>
      <c r="B6" s="100" t="s">
        <v>183</v>
      </c>
      <c r="C6" s="471" t="s">
        <v>185</v>
      </c>
      <c r="D6" s="472"/>
      <c r="E6" s="485" t="s">
        <v>189</v>
      </c>
      <c r="F6" s="466" t="s">
        <v>374</v>
      </c>
      <c r="G6" s="468" t="s">
        <v>375</v>
      </c>
      <c r="H6" s="466" t="s">
        <v>376</v>
      </c>
      <c r="I6" s="464" t="s">
        <v>377</v>
      </c>
    </row>
    <row r="7" spans="1:9" s="21" customFormat="1" ht="28.9" customHeight="1" thickBot="1" x14ac:dyDescent="0.25">
      <c r="A7" s="101" t="s">
        <v>190</v>
      </c>
      <c r="B7" s="101" t="s">
        <v>184</v>
      </c>
      <c r="C7" s="473"/>
      <c r="D7" s="474"/>
      <c r="E7" s="486"/>
      <c r="F7" s="467"/>
      <c r="G7" s="469"/>
      <c r="H7" s="467"/>
      <c r="I7" s="465"/>
    </row>
    <row r="8" spans="1:9" s="25" customFormat="1" ht="14.45" customHeight="1" thickTop="1" x14ac:dyDescent="0.2">
      <c r="A8" s="226"/>
      <c r="B8" s="372"/>
      <c r="C8" s="475"/>
      <c r="D8" s="476"/>
      <c r="E8" s="375"/>
      <c r="F8" s="227"/>
      <c r="G8" s="228"/>
      <c r="H8" s="377"/>
      <c r="I8" s="379">
        <f>E8*G8*H8</f>
        <v>0</v>
      </c>
    </row>
    <row r="9" spans="1:9" s="25" customFormat="1" ht="13.9" customHeight="1" x14ac:dyDescent="0.2">
      <c r="A9" s="226"/>
      <c r="B9" s="373"/>
      <c r="C9" s="462"/>
      <c r="D9" s="463"/>
      <c r="E9" s="376"/>
      <c r="F9" s="227"/>
      <c r="G9" s="228"/>
      <c r="H9" s="378"/>
      <c r="I9" s="382">
        <f>E9*G9*H9</f>
        <v>0</v>
      </c>
    </row>
    <row r="10" spans="1:9" s="25" customFormat="1" ht="13.9" customHeight="1" x14ac:dyDescent="0.2">
      <c r="A10" s="226"/>
      <c r="B10" s="373"/>
      <c r="C10" s="462"/>
      <c r="D10" s="463"/>
      <c r="E10" s="376"/>
      <c r="F10" s="227"/>
      <c r="G10" s="228"/>
      <c r="H10" s="378"/>
      <c r="I10" s="382">
        <f t="shared" ref="I10:I15" si="0">E10*G10*H10</f>
        <v>0</v>
      </c>
    </row>
    <row r="11" spans="1:9" s="25" customFormat="1" ht="25.5" customHeight="1" x14ac:dyDescent="0.2">
      <c r="A11" s="226"/>
      <c r="B11" s="373"/>
      <c r="C11" s="462"/>
      <c r="D11" s="463"/>
      <c r="E11" s="376"/>
      <c r="F11" s="227"/>
      <c r="G11" s="228"/>
      <c r="H11" s="378"/>
      <c r="I11" s="382">
        <f t="shared" si="0"/>
        <v>0</v>
      </c>
    </row>
    <row r="12" spans="1:9" s="25" customFormat="1" ht="26.45" customHeight="1" x14ac:dyDescent="0.2">
      <c r="A12" s="226"/>
      <c r="B12" s="373"/>
      <c r="C12" s="462"/>
      <c r="D12" s="463"/>
      <c r="E12" s="376"/>
      <c r="F12" s="227"/>
      <c r="G12" s="228"/>
      <c r="H12" s="378"/>
      <c r="I12" s="382">
        <f t="shared" si="0"/>
        <v>0</v>
      </c>
    </row>
    <row r="13" spans="1:9" s="25" customFormat="1" ht="54.6" customHeight="1" x14ac:dyDescent="0.2">
      <c r="A13" s="226"/>
      <c r="B13" s="374"/>
      <c r="C13" s="462"/>
      <c r="D13" s="463"/>
      <c r="E13" s="376"/>
      <c r="F13" s="227"/>
      <c r="G13" s="228"/>
      <c r="H13" s="378"/>
      <c r="I13" s="382">
        <f t="shared" si="0"/>
        <v>0</v>
      </c>
    </row>
    <row r="14" spans="1:9" s="25" customFormat="1" ht="51.6" customHeight="1" x14ac:dyDescent="0.2">
      <c r="A14" s="226"/>
      <c r="B14" s="374"/>
      <c r="C14" s="462"/>
      <c r="D14" s="463"/>
      <c r="E14" s="376"/>
      <c r="F14" s="227"/>
      <c r="G14" s="228"/>
      <c r="H14" s="378"/>
      <c r="I14" s="382">
        <f t="shared" si="0"/>
        <v>0</v>
      </c>
    </row>
    <row r="15" spans="1:9" s="25" customFormat="1" ht="56.45" customHeight="1" x14ac:dyDescent="0.2">
      <c r="A15" s="226"/>
      <c r="B15" s="374"/>
      <c r="C15" s="462"/>
      <c r="D15" s="463"/>
      <c r="E15" s="376"/>
      <c r="F15" s="227"/>
      <c r="G15" s="228"/>
      <c r="H15" s="378"/>
      <c r="I15" s="382">
        <f t="shared" si="0"/>
        <v>0</v>
      </c>
    </row>
    <row r="16" spans="1:9" s="25" customFormat="1" ht="42.6" customHeight="1" thickBot="1" x14ac:dyDescent="0.25">
      <c r="A16" s="226"/>
      <c r="B16" s="374"/>
      <c r="C16" s="462"/>
      <c r="D16" s="463"/>
      <c r="E16" s="376"/>
      <c r="F16" s="227"/>
      <c r="G16" s="380"/>
      <c r="H16" s="381"/>
      <c r="I16" s="388"/>
    </row>
    <row r="17" spans="1:9" s="25" customFormat="1" ht="18" customHeight="1" thickBot="1" x14ac:dyDescent="0.35">
      <c r="G17" s="483" t="s">
        <v>378</v>
      </c>
      <c r="H17" s="484"/>
      <c r="I17" s="389">
        <f>SUM(I8:I16)</f>
        <v>0</v>
      </c>
    </row>
    <row r="18" spans="1:9" s="25" customFormat="1" ht="18" customHeight="1" x14ac:dyDescent="0.3">
      <c r="A18" s="390" t="s">
        <v>193</v>
      </c>
      <c r="H18" s="22"/>
      <c r="I18" s="24"/>
    </row>
    <row r="19" spans="1:9" s="25" customFormat="1" ht="13.5" customHeight="1" x14ac:dyDescent="0.2">
      <c r="A19" s="456" t="s">
        <v>90</v>
      </c>
      <c r="B19" s="457"/>
      <c r="C19" s="457"/>
      <c r="D19" s="457"/>
      <c r="E19" s="457"/>
      <c r="F19" s="457"/>
      <c r="G19" s="458"/>
      <c r="H19" s="26"/>
      <c r="I19" s="26"/>
    </row>
    <row r="20" spans="1:9" s="25" customFormat="1" ht="13.5" customHeight="1" thickBot="1" x14ac:dyDescent="0.25">
      <c r="A20" s="459"/>
      <c r="B20" s="460"/>
      <c r="C20" s="460"/>
      <c r="D20" s="460"/>
      <c r="E20" s="460"/>
      <c r="F20" s="460"/>
      <c r="G20" s="461"/>
      <c r="H20" s="14"/>
      <c r="I20" s="14"/>
    </row>
    <row r="21" spans="1:9" s="27" customFormat="1" ht="13.5" thickTop="1" x14ac:dyDescent="0.2">
      <c r="A21" s="487"/>
      <c r="B21" s="488"/>
      <c r="C21" s="488"/>
      <c r="D21" s="488"/>
      <c r="E21" s="488"/>
      <c r="F21" s="488"/>
      <c r="G21" s="489"/>
      <c r="H21" s="391"/>
      <c r="I21" s="391"/>
    </row>
    <row r="22" spans="1:9" s="27" customFormat="1" x14ac:dyDescent="0.2">
      <c r="A22" s="490"/>
      <c r="B22" s="491"/>
      <c r="C22" s="491"/>
      <c r="D22" s="491"/>
      <c r="E22" s="491"/>
      <c r="F22" s="491"/>
      <c r="G22" s="492"/>
    </row>
    <row r="23" spans="1:9" s="27" customFormat="1" ht="14.45" customHeight="1" x14ac:dyDescent="0.2">
      <c r="A23" s="490"/>
      <c r="B23" s="491"/>
      <c r="C23" s="491"/>
      <c r="D23" s="491"/>
      <c r="E23" s="491"/>
      <c r="F23" s="491"/>
      <c r="G23" s="492"/>
      <c r="H23" s="383"/>
      <c r="I23" s="384"/>
    </row>
    <row r="24" spans="1:9" s="27" customFormat="1" x14ac:dyDescent="0.2">
      <c r="A24" s="490"/>
      <c r="B24" s="491"/>
      <c r="C24" s="491"/>
      <c r="D24" s="491"/>
      <c r="E24" s="491"/>
      <c r="F24" s="491"/>
      <c r="G24" s="492"/>
      <c r="I24" s="28"/>
    </row>
    <row r="25" spans="1:9" s="27" customFormat="1" ht="12.75" customHeight="1" x14ac:dyDescent="0.2">
      <c r="A25" s="490"/>
      <c r="B25" s="491"/>
      <c r="C25" s="491"/>
      <c r="D25" s="491"/>
      <c r="E25" s="491"/>
      <c r="F25" s="491"/>
      <c r="G25" s="492"/>
      <c r="H25" s="453"/>
      <c r="I25" s="454"/>
    </row>
    <row r="26" spans="1:9" s="27" customFormat="1" ht="13.5" thickBot="1" x14ac:dyDescent="0.25">
      <c r="A26" s="493"/>
      <c r="B26" s="494"/>
      <c r="C26" s="494"/>
      <c r="D26" s="494"/>
      <c r="E26" s="491"/>
      <c r="F26" s="491"/>
      <c r="G26" s="492"/>
      <c r="H26" s="453"/>
      <c r="I26" s="455"/>
    </row>
    <row r="27" spans="1:9" s="25" customFormat="1" ht="13.5" thickBot="1" x14ac:dyDescent="0.25">
      <c r="A27" s="495"/>
      <c r="B27" s="495"/>
      <c r="C27" s="495"/>
      <c r="D27" s="495"/>
      <c r="E27" s="480" t="s">
        <v>379</v>
      </c>
      <c r="F27" s="481"/>
      <c r="G27" s="481"/>
      <c r="H27" s="496"/>
      <c r="I27" s="497"/>
    </row>
    <row r="28" spans="1:9" ht="13.5" thickBot="1" x14ac:dyDescent="0.25">
      <c r="A28" s="477"/>
      <c r="B28" s="478"/>
      <c r="C28" s="478"/>
      <c r="D28" s="479"/>
    </row>
    <row r="29" spans="1:9" ht="13.5" thickBot="1" x14ac:dyDescent="0.25">
      <c r="A29" s="385"/>
      <c r="B29" s="386"/>
      <c r="C29" s="386"/>
      <c r="D29" s="386"/>
      <c r="E29" s="480" t="s">
        <v>191</v>
      </c>
      <c r="F29" s="481"/>
      <c r="G29" s="481"/>
      <c r="H29" s="482"/>
      <c r="I29" s="387">
        <f>I17*H27</f>
        <v>0</v>
      </c>
    </row>
  </sheetData>
  <mergeCells count="26">
    <mergeCell ref="A28:D28"/>
    <mergeCell ref="E29:H29"/>
    <mergeCell ref="G17:H17"/>
    <mergeCell ref="E6:E7"/>
    <mergeCell ref="A21:G26"/>
    <mergeCell ref="A27:D27"/>
    <mergeCell ref="E27:G27"/>
    <mergeCell ref="H27:I27"/>
    <mergeCell ref="C14:D14"/>
    <mergeCell ref="C15:D15"/>
    <mergeCell ref="B3:H3"/>
    <mergeCell ref="C6:D7"/>
    <mergeCell ref="C8:D8"/>
    <mergeCell ref="C9:D9"/>
    <mergeCell ref="C10:D10"/>
    <mergeCell ref="C11:D11"/>
    <mergeCell ref="H25:H26"/>
    <mergeCell ref="I25:I26"/>
    <mergeCell ref="A19:G20"/>
    <mergeCell ref="C12:D12"/>
    <mergeCell ref="C13:D13"/>
    <mergeCell ref="I6:I7"/>
    <mergeCell ref="C16:D16"/>
    <mergeCell ref="F6:F7"/>
    <mergeCell ref="G6:G7"/>
    <mergeCell ref="H6:H7"/>
  </mergeCells>
  <phoneticPr fontId="13" type="noConversion"/>
  <pageMargins left="0.5" right="0.5" top="0.75" bottom="0.5" header="0.5" footer="0.5"/>
  <pageSetup scale="8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F6C7-3419-4FA0-BCAB-9F5114F37F5E}">
  <sheetPr>
    <tabColor indexed="53"/>
  </sheetPr>
  <dimension ref="A1:J45"/>
  <sheetViews>
    <sheetView view="pageBreakPreview" topLeftCell="A23" zoomScaleNormal="100" zoomScaleSheetLayoutView="100" workbookViewId="0">
      <selection activeCell="A2" sqref="A2"/>
    </sheetView>
  </sheetViews>
  <sheetFormatPr defaultRowHeight="12.75" x14ac:dyDescent="0.2"/>
  <cols>
    <col min="1" max="1" width="38.7109375" customWidth="1"/>
    <col min="2" max="2" width="6.7109375" customWidth="1"/>
    <col min="3" max="3" width="8.7109375" customWidth="1"/>
    <col min="4" max="4" width="24.5703125" customWidth="1"/>
    <col min="6" max="6" width="3.7109375" customWidth="1"/>
    <col min="8" max="8" width="11.42578125" customWidth="1"/>
    <col min="10" max="10" width="0.140625" customWidth="1"/>
  </cols>
  <sheetData>
    <row r="1" spans="1:10" ht="20.25" x14ac:dyDescent="0.4">
      <c r="D1" s="53" t="s">
        <v>206</v>
      </c>
    </row>
    <row r="2" spans="1:10" x14ac:dyDescent="0.2">
      <c r="A2" s="56" t="s">
        <v>383</v>
      </c>
      <c r="B2" s="56">
        <f>'Form I-Budget Summary'!D3</f>
        <v>0</v>
      </c>
    </row>
    <row r="3" spans="1:10" ht="13.5" thickBot="1" x14ac:dyDescent="0.25">
      <c r="A3" s="54"/>
    </row>
    <row r="4" spans="1:10" s="67" customFormat="1" ht="16.5" customHeight="1" x14ac:dyDescent="0.2">
      <c r="A4" s="66" t="s">
        <v>219</v>
      </c>
      <c r="B4" s="61"/>
      <c r="C4" s="61"/>
      <c r="D4" s="61"/>
      <c r="E4" s="61"/>
      <c r="F4" s="61"/>
      <c r="G4" s="61"/>
      <c r="H4" s="61"/>
      <c r="I4" s="61"/>
      <c r="J4" s="61"/>
    </row>
    <row r="5" spans="1:10" s="68" customFormat="1" ht="13.5" x14ac:dyDescent="0.25">
      <c r="A5" s="74" t="s">
        <v>211</v>
      </c>
      <c r="B5" s="504" t="s">
        <v>185</v>
      </c>
      <c r="C5" s="522"/>
      <c r="D5" s="505"/>
      <c r="E5" s="504" t="s">
        <v>213</v>
      </c>
      <c r="F5" s="505"/>
      <c r="G5" s="74" t="s">
        <v>208</v>
      </c>
      <c r="H5" s="504" t="s">
        <v>216</v>
      </c>
      <c r="I5" s="505"/>
      <c r="J5" s="58"/>
    </row>
    <row r="6" spans="1:10" s="68" customFormat="1" ht="12.75" customHeight="1" x14ac:dyDescent="0.25">
      <c r="A6" s="71" t="s">
        <v>212</v>
      </c>
      <c r="B6" s="502"/>
      <c r="C6" s="523"/>
      <c r="D6" s="524"/>
      <c r="E6" s="506" t="s">
        <v>220</v>
      </c>
      <c r="F6" s="507"/>
      <c r="G6" s="71" t="s">
        <v>214</v>
      </c>
      <c r="H6" s="502"/>
      <c r="I6" s="524"/>
      <c r="J6" s="58"/>
    </row>
    <row r="7" spans="1:10" s="68" customFormat="1" ht="14.25" thickBot="1" x14ac:dyDescent="0.3">
      <c r="A7" s="93"/>
      <c r="B7" s="525"/>
      <c r="C7" s="526"/>
      <c r="D7" s="527"/>
      <c r="E7" s="94"/>
      <c r="F7" s="95"/>
      <c r="G7" s="72" t="s">
        <v>221</v>
      </c>
      <c r="H7" s="502"/>
      <c r="I7" s="524"/>
      <c r="J7" s="58"/>
    </row>
    <row r="8" spans="1:10" s="68" customFormat="1" ht="14.25" thickTop="1" x14ac:dyDescent="0.25">
      <c r="A8" s="512"/>
      <c r="B8" s="512"/>
      <c r="C8" s="515"/>
      <c r="D8" s="516"/>
      <c r="E8" s="548"/>
      <c r="F8" s="549"/>
      <c r="G8" s="559"/>
      <c r="H8" s="59" t="s">
        <v>207</v>
      </c>
      <c r="I8" s="521">
        <v>0</v>
      </c>
      <c r="J8" s="521"/>
    </row>
    <row r="9" spans="1:10" s="68" customFormat="1" ht="13.5" x14ac:dyDescent="0.25">
      <c r="A9" s="513"/>
      <c r="B9" s="513"/>
      <c r="C9" s="515"/>
      <c r="D9" s="516"/>
      <c r="E9" s="550"/>
      <c r="F9" s="551"/>
      <c r="G9" s="557"/>
      <c r="H9" s="59" t="s">
        <v>222</v>
      </c>
      <c r="I9" s="521">
        <v>0</v>
      </c>
      <c r="J9" s="521"/>
    </row>
    <row r="10" spans="1:10" s="68" customFormat="1" ht="13.9" customHeight="1" x14ac:dyDescent="0.25">
      <c r="A10" s="513"/>
      <c r="B10" s="513"/>
      <c r="C10" s="515"/>
      <c r="D10" s="516"/>
      <c r="E10" s="550"/>
      <c r="F10" s="551"/>
      <c r="G10" s="557"/>
      <c r="H10" s="59" t="s">
        <v>223</v>
      </c>
      <c r="I10" s="521">
        <v>0</v>
      </c>
      <c r="J10" s="529"/>
    </row>
    <row r="11" spans="1:10" s="68" customFormat="1" ht="13.15" customHeight="1" x14ac:dyDescent="0.25">
      <c r="A11" s="513"/>
      <c r="B11" s="513"/>
      <c r="C11" s="515"/>
      <c r="D11" s="516"/>
      <c r="E11" s="550"/>
      <c r="F11" s="551"/>
      <c r="G11" s="557"/>
      <c r="H11" s="59" t="s">
        <v>224</v>
      </c>
      <c r="I11" s="530">
        <v>0</v>
      </c>
      <c r="J11" s="530"/>
    </row>
    <row r="12" spans="1:10" s="68" customFormat="1" ht="13.15" customHeight="1" x14ac:dyDescent="0.25">
      <c r="A12" s="513"/>
      <c r="B12" s="513"/>
      <c r="C12" s="515"/>
      <c r="D12" s="516"/>
      <c r="E12" s="550"/>
      <c r="F12" s="551"/>
      <c r="G12" s="557"/>
      <c r="H12" s="60" t="s">
        <v>371</v>
      </c>
      <c r="I12" s="81">
        <v>0</v>
      </c>
      <c r="J12" s="81"/>
    </row>
    <row r="13" spans="1:10" s="68" customFormat="1" ht="13.15" customHeight="1" x14ac:dyDescent="0.25">
      <c r="A13" s="514"/>
      <c r="B13" s="514"/>
      <c r="C13" s="517"/>
      <c r="D13" s="518"/>
      <c r="E13" s="552"/>
      <c r="F13" s="553"/>
      <c r="G13" s="558"/>
      <c r="H13" s="166" t="s">
        <v>217</v>
      </c>
      <c r="I13" s="81">
        <f>SUM(I8:J12)</f>
        <v>0</v>
      </c>
      <c r="J13" s="81"/>
    </row>
    <row r="14" spans="1:10" s="68" customFormat="1" ht="13.15" customHeight="1" x14ac:dyDescent="0.25">
      <c r="A14" s="512"/>
      <c r="B14" s="512"/>
      <c r="C14" s="515"/>
      <c r="D14" s="516"/>
      <c r="E14" s="554"/>
      <c r="F14" s="555"/>
      <c r="G14" s="556"/>
      <c r="H14" s="62" t="s">
        <v>207</v>
      </c>
      <c r="I14" s="528">
        <v>0</v>
      </c>
      <c r="J14" s="521"/>
    </row>
    <row r="15" spans="1:10" s="68" customFormat="1" ht="13.15" customHeight="1" x14ac:dyDescent="0.25">
      <c r="A15" s="513"/>
      <c r="B15" s="513"/>
      <c r="C15" s="515"/>
      <c r="D15" s="516"/>
      <c r="E15" s="550"/>
      <c r="F15" s="551"/>
      <c r="G15" s="557"/>
      <c r="H15" s="59" t="s">
        <v>222</v>
      </c>
      <c r="I15" s="521">
        <v>0</v>
      </c>
      <c r="J15" s="521"/>
    </row>
    <row r="16" spans="1:10" s="68" customFormat="1" ht="13.15" customHeight="1" x14ac:dyDescent="0.25">
      <c r="A16" s="513"/>
      <c r="B16" s="513"/>
      <c r="C16" s="515"/>
      <c r="D16" s="516"/>
      <c r="E16" s="550"/>
      <c r="F16" s="551"/>
      <c r="G16" s="557"/>
      <c r="H16" s="59" t="s">
        <v>223</v>
      </c>
      <c r="I16" s="521">
        <v>0</v>
      </c>
      <c r="J16" s="529"/>
    </row>
    <row r="17" spans="1:10" s="68" customFormat="1" ht="13.15" customHeight="1" x14ac:dyDescent="0.25">
      <c r="A17" s="513"/>
      <c r="B17" s="513"/>
      <c r="C17" s="515"/>
      <c r="D17" s="516"/>
      <c r="E17" s="550"/>
      <c r="F17" s="551"/>
      <c r="G17" s="557"/>
      <c r="H17" s="59" t="s">
        <v>224</v>
      </c>
      <c r="I17" s="530">
        <v>0</v>
      </c>
      <c r="J17" s="530"/>
    </row>
    <row r="18" spans="1:10" s="68" customFormat="1" ht="13.15" customHeight="1" x14ac:dyDescent="0.25">
      <c r="A18" s="513"/>
      <c r="B18" s="513"/>
      <c r="C18" s="515"/>
      <c r="D18" s="516"/>
      <c r="E18" s="550"/>
      <c r="F18" s="551"/>
      <c r="G18" s="557"/>
      <c r="H18" s="60" t="s">
        <v>371</v>
      </c>
      <c r="I18" s="81">
        <v>0</v>
      </c>
      <c r="J18" s="81"/>
    </row>
    <row r="19" spans="1:10" s="68" customFormat="1" ht="13.9" customHeight="1" x14ac:dyDescent="0.25">
      <c r="A19" s="514"/>
      <c r="B19" s="514"/>
      <c r="C19" s="517"/>
      <c r="D19" s="518"/>
      <c r="E19" s="552"/>
      <c r="F19" s="553"/>
      <c r="G19" s="558"/>
      <c r="H19" s="166" t="s">
        <v>217</v>
      </c>
      <c r="I19" s="81">
        <f>SUM(I14:J18)</f>
        <v>0</v>
      </c>
      <c r="J19" s="81"/>
    </row>
    <row r="20" spans="1:10" ht="13.5" x14ac:dyDescent="0.25">
      <c r="A20" s="509"/>
      <c r="B20" s="512"/>
      <c r="C20" s="515"/>
      <c r="D20" s="516"/>
      <c r="E20" s="550"/>
      <c r="F20" s="551"/>
      <c r="G20" s="557"/>
      <c r="H20" s="62" t="s">
        <v>207</v>
      </c>
      <c r="I20" s="528">
        <v>0</v>
      </c>
      <c r="J20" s="521"/>
    </row>
    <row r="21" spans="1:10" ht="13.5" x14ac:dyDescent="0.25">
      <c r="A21" s="510"/>
      <c r="B21" s="513"/>
      <c r="C21" s="515"/>
      <c r="D21" s="516"/>
      <c r="E21" s="550"/>
      <c r="F21" s="551"/>
      <c r="G21" s="557"/>
      <c r="H21" s="59" t="s">
        <v>222</v>
      </c>
      <c r="I21" s="521">
        <v>0</v>
      </c>
      <c r="J21" s="521"/>
    </row>
    <row r="22" spans="1:10" ht="13.5" x14ac:dyDescent="0.25">
      <c r="A22" s="510"/>
      <c r="B22" s="513"/>
      <c r="C22" s="515"/>
      <c r="D22" s="516"/>
      <c r="E22" s="550"/>
      <c r="F22" s="551"/>
      <c r="G22" s="557"/>
      <c r="H22" s="59" t="s">
        <v>223</v>
      </c>
      <c r="I22" s="521">
        <v>0</v>
      </c>
      <c r="J22" s="529"/>
    </row>
    <row r="23" spans="1:10" s="25" customFormat="1" ht="13.5" x14ac:dyDescent="0.25">
      <c r="A23" s="510"/>
      <c r="B23" s="513"/>
      <c r="C23" s="515"/>
      <c r="D23" s="516"/>
      <c r="E23" s="550"/>
      <c r="F23" s="551"/>
      <c r="G23" s="557"/>
      <c r="H23" s="59" t="s">
        <v>224</v>
      </c>
      <c r="I23" s="530">
        <v>0</v>
      </c>
      <c r="J23" s="530"/>
    </row>
    <row r="24" spans="1:10" s="25" customFormat="1" ht="13.5" x14ac:dyDescent="0.25">
      <c r="A24" s="510"/>
      <c r="B24" s="513"/>
      <c r="C24" s="515"/>
      <c r="D24" s="516"/>
      <c r="E24" s="550"/>
      <c r="F24" s="551"/>
      <c r="G24" s="557"/>
      <c r="H24" s="60" t="s">
        <v>371</v>
      </c>
      <c r="I24" s="81">
        <v>0</v>
      </c>
      <c r="J24" s="81"/>
    </row>
    <row r="25" spans="1:10" s="25" customFormat="1" ht="13.5" x14ac:dyDescent="0.25">
      <c r="A25" s="511"/>
      <c r="B25" s="514"/>
      <c r="C25" s="517"/>
      <c r="D25" s="518"/>
      <c r="E25" s="552"/>
      <c r="F25" s="553"/>
      <c r="G25" s="558"/>
      <c r="H25" s="166" t="s">
        <v>217</v>
      </c>
      <c r="I25" s="81">
        <v>0</v>
      </c>
      <c r="J25" s="81"/>
    </row>
    <row r="26" spans="1:10" s="25" customFormat="1" ht="14.25" thickBot="1" x14ac:dyDescent="0.3">
      <c r="A26" s="65"/>
      <c r="B26" s="65"/>
      <c r="C26" s="65"/>
      <c r="D26" s="65"/>
      <c r="E26" s="65"/>
      <c r="F26" s="65"/>
      <c r="G26" s="65"/>
      <c r="H26" s="167"/>
      <c r="I26" s="168"/>
      <c r="J26" s="168"/>
    </row>
    <row r="27" spans="1:10" ht="13.5" thickBot="1" x14ac:dyDescent="0.25">
      <c r="A27" s="54"/>
      <c r="F27" s="87" t="s">
        <v>226</v>
      </c>
      <c r="H27" s="13"/>
      <c r="I27" s="75">
        <f>I13+I19+I25</f>
        <v>0</v>
      </c>
    </row>
    <row r="28" spans="1:10" ht="13.5" thickBot="1" x14ac:dyDescent="0.25">
      <c r="A28" s="54"/>
      <c r="F28" s="87"/>
      <c r="H28" s="13"/>
      <c r="I28" s="165"/>
    </row>
    <row r="29" spans="1:10" s="3" customFormat="1" ht="16.5" customHeight="1" x14ac:dyDescent="0.2">
      <c r="A29" s="66" t="s">
        <v>218</v>
      </c>
    </row>
    <row r="30" spans="1:10" s="68" customFormat="1" ht="13.5" customHeight="1" x14ac:dyDescent="0.25">
      <c r="A30" s="500" t="s">
        <v>185</v>
      </c>
      <c r="B30" s="501"/>
      <c r="C30" s="546" t="s">
        <v>227</v>
      </c>
      <c r="D30" s="498" t="s">
        <v>229</v>
      </c>
      <c r="E30" s="86" t="s">
        <v>237</v>
      </c>
      <c r="F30" s="535" t="s">
        <v>225</v>
      </c>
      <c r="G30" s="536"/>
      <c r="H30" s="535"/>
      <c r="I30" s="543"/>
    </row>
    <row r="31" spans="1:10" s="68" customFormat="1" ht="12" customHeight="1" x14ac:dyDescent="0.25">
      <c r="A31" s="502"/>
      <c r="B31" s="503"/>
      <c r="C31" s="547"/>
      <c r="D31" s="499"/>
      <c r="E31" s="85" t="s">
        <v>215</v>
      </c>
      <c r="F31" s="537"/>
      <c r="G31" s="538"/>
      <c r="H31" s="506" t="s">
        <v>217</v>
      </c>
      <c r="I31" s="544"/>
    </row>
    <row r="32" spans="1:10" s="68" customFormat="1" ht="17.25" customHeight="1" x14ac:dyDescent="0.25">
      <c r="A32" s="502"/>
      <c r="B32" s="503"/>
      <c r="C32" s="363"/>
      <c r="D32" s="499"/>
      <c r="E32" s="363" t="s">
        <v>209</v>
      </c>
      <c r="F32" s="533" t="s">
        <v>210</v>
      </c>
      <c r="G32" s="534"/>
      <c r="H32" s="533" t="s">
        <v>228</v>
      </c>
      <c r="I32" s="545"/>
    </row>
    <row r="33" spans="1:10" s="68" customFormat="1" ht="17.25" customHeight="1" x14ac:dyDescent="0.25">
      <c r="A33" s="564"/>
      <c r="B33" s="565"/>
      <c r="C33" s="364"/>
      <c r="D33" s="365"/>
      <c r="E33" s="366">
        <f>C33*D33</f>
        <v>0</v>
      </c>
      <c r="F33" s="541"/>
      <c r="G33" s="563"/>
      <c r="H33" s="541">
        <f>E33+F33</f>
        <v>0</v>
      </c>
      <c r="I33" s="542"/>
    </row>
    <row r="34" spans="1:10" s="68" customFormat="1" ht="17.25" customHeight="1" x14ac:dyDescent="0.25">
      <c r="A34" s="564"/>
      <c r="B34" s="565"/>
      <c r="C34" s="364"/>
      <c r="D34" s="365"/>
      <c r="E34" s="366">
        <f>C34*D34</f>
        <v>0</v>
      </c>
      <c r="F34" s="541"/>
      <c r="G34" s="563"/>
      <c r="H34" s="541">
        <f>E34+F34</f>
        <v>0</v>
      </c>
      <c r="I34" s="542"/>
    </row>
    <row r="35" spans="1:10" s="68" customFormat="1" ht="17.25" customHeight="1" x14ac:dyDescent="0.25">
      <c r="A35" s="564"/>
      <c r="B35" s="565"/>
      <c r="C35" s="364"/>
      <c r="D35" s="365"/>
      <c r="E35" s="366">
        <f>C35*D35</f>
        <v>0</v>
      </c>
      <c r="F35" s="541"/>
      <c r="G35" s="563"/>
      <c r="H35" s="541">
        <f>E35+F35</f>
        <v>0</v>
      </c>
      <c r="I35" s="542"/>
    </row>
    <row r="36" spans="1:10" s="68" customFormat="1" ht="17.25" customHeight="1" x14ac:dyDescent="0.25">
      <c r="A36" s="564"/>
      <c r="B36" s="565"/>
      <c r="C36" s="364"/>
      <c r="D36" s="365"/>
      <c r="E36" s="366">
        <f>C36*D36</f>
        <v>0</v>
      </c>
      <c r="F36" s="541"/>
      <c r="G36" s="563"/>
      <c r="H36" s="541">
        <f>E36+F36</f>
        <v>0</v>
      </c>
      <c r="I36" s="542"/>
    </row>
    <row r="37" spans="1:10" s="25" customFormat="1" ht="13.5" x14ac:dyDescent="0.2">
      <c r="A37" s="519"/>
      <c r="B37" s="520"/>
      <c r="C37" s="88"/>
      <c r="D37" s="287"/>
      <c r="E37" s="366">
        <f>C37*D37</f>
        <v>0</v>
      </c>
      <c r="F37" s="508"/>
      <c r="G37" s="508"/>
      <c r="H37" s="541">
        <f>E37+F37</f>
        <v>0</v>
      </c>
      <c r="I37" s="542"/>
    </row>
    <row r="38" spans="1:10" s="25" customFormat="1" ht="14.25" customHeight="1" thickBot="1" x14ac:dyDescent="0.25">
      <c r="A38" s="69"/>
      <c r="B38" s="27"/>
      <c r="C38" s="90"/>
      <c r="D38" s="91"/>
      <c r="E38" s="91"/>
      <c r="F38" s="91"/>
      <c r="G38" s="91"/>
      <c r="H38" s="169"/>
      <c r="I38" s="169"/>
    </row>
    <row r="39" spans="1:10" s="25" customFormat="1" ht="13.5" thickBot="1" x14ac:dyDescent="0.25">
      <c r="A39" s="69"/>
      <c r="B39" s="27"/>
      <c r="C39" s="90"/>
      <c r="D39" s="91"/>
      <c r="E39" s="539" t="s">
        <v>238</v>
      </c>
      <c r="F39" s="540"/>
      <c r="G39" s="540"/>
      <c r="H39" s="540"/>
      <c r="I39" s="229">
        <f>SUM(H33:J37)</f>
        <v>0</v>
      </c>
    </row>
    <row r="40" spans="1:10" s="25" customFormat="1" ht="17.25" thickBot="1" x14ac:dyDescent="0.35">
      <c r="A40" s="64"/>
      <c r="B40" s="89"/>
      <c r="I40" s="531"/>
      <c r="J40" s="532"/>
    </row>
    <row r="41" spans="1:10" s="84" customFormat="1" ht="17.25" thickBot="1" x14ac:dyDescent="0.25">
      <c r="A41" s="82" t="s">
        <v>230</v>
      </c>
      <c r="B41" s="231">
        <f>I39</f>
        <v>0</v>
      </c>
      <c r="C41" s="83"/>
      <c r="D41" s="80" t="s">
        <v>231</v>
      </c>
      <c r="E41" s="231">
        <f>I27</f>
        <v>0</v>
      </c>
      <c r="F41" s="34"/>
      <c r="G41" s="562" t="s">
        <v>232</v>
      </c>
      <c r="H41" s="562"/>
      <c r="I41" s="230">
        <f>B41+E41</f>
        <v>0</v>
      </c>
      <c r="J41" s="83"/>
    </row>
    <row r="42" spans="1:10" ht="13.5" thickBot="1" x14ac:dyDescent="0.25">
      <c r="A42" s="6"/>
      <c r="B42" s="6"/>
      <c r="C42" s="6"/>
      <c r="D42" s="6"/>
      <c r="E42" s="6"/>
      <c r="F42" s="6"/>
      <c r="G42" s="6"/>
      <c r="H42" s="6"/>
      <c r="I42" s="6"/>
    </row>
    <row r="43" spans="1:10" ht="14.25" thickTop="1" thickBot="1" x14ac:dyDescent="0.25">
      <c r="D43" s="3"/>
    </row>
    <row r="44" spans="1:10" ht="12.75" customHeight="1" thickBot="1" x14ac:dyDescent="0.3">
      <c r="A44" s="367"/>
      <c r="B44" s="368" t="s">
        <v>239</v>
      </c>
      <c r="C44" s="369"/>
      <c r="D44" s="371" t="s">
        <v>373</v>
      </c>
      <c r="E44" s="370"/>
      <c r="F44" s="560" t="s">
        <v>234</v>
      </c>
      <c r="G44" s="561"/>
      <c r="H44" s="561"/>
      <c r="I44" s="370"/>
    </row>
    <row r="45" spans="1:10" x14ac:dyDescent="0.2">
      <c r="D45" s="161" t="s">
        <v>372</v>
      </c>
    </row>
  </sheetData>
  <mergeCells count="55">
    <mergeCell ref="A33:B33"/>
    <mergeCell ref="A34:B34"/>
    <mergeCell ref="A35:B35"/>
    <mergeCell ref="A36:B36"/>
    <mergeCell ref="F33:G33"/>
    <mergeCell ref="F34:G34"/>
    <mergeCell ref="F44:H44"/>
    <mergeCell ref="G41:H41"/>
    <mergeCell ref="I23:J23"/>
    <mergeCell ref="E20:F25"/>
    <mergeCell ref="G20:G25"/>
    <mergeCell ref="F35:G35"/>
    <mergeCell ref="F36:G36"/>
    <mergeCell ref="H33:I33"/>
    <mergeCell ref="H34:I34"/>
    <mergeCell ref="H35:I35"/>
    <mergeCell ref="C30:C31"/>
    <mergeCell ref="I16:J16"/>
    <mergeCell ref="I17:J17"/>
    <mergeCell ref="B14:D19"/>
    <mergeCell ref="E8:F13"/>
    <mergeCell ref="E14:F19"/>
    <mergeCell ref="G14:G19"/>
    <mergeCell ref="G8:G13"/>
    <mergeCell ref="I8:J8"/>
    <mergeCell ref="I9:J9"/>
    <mergeCell ref="I40:J40"/>
    <mergeCell ref="F32:G32"/>
    <mergeCell ref="F30:G31"/>
    <mergeCell ref="E39:H39"/>
    <mergeCell ref="H37:I37"/>
    <mergeCell ref="H30:I30"/>
    <mergeCell ref="H31:I31"/>
    <mergeCell ref="H32:I32"/>
    <mergeCell ref="H36:I36"/>
    <mergeCell ref="I21:J21"/>
    <mergeCell ref="B5:D7"/>
    <mergeCell ref="H5:I7"/>
    <mergeCell ref="I20:J20"/>
    <mergeCell ref="I22:J22"/>
    <mergeCell ref="B20:D25"/>
    <mergeCell ref="I10:J10"/>
    <mergeCell ref="I11:J11"/>
    <mergeCell ref="I14:J14"/>
    <mergeCell ref="I15:J15"/>
    <mergeCell ref="D30:D32"/>
    <mergeCell ref="A30:B32"/>
    <mergeCell ref="E5:F5"/>
    <mergeCell ref="E6:F6"/>
    <mergeCell ref="F37:G37"/>
    <mergeCell ref="A20:A25"/>
    <mergeCell ref="A8:A13"/>
    <mergeCell ref="A14:A19"/>
    <mergeCell ref="B8:D13"/>
    <mergeCell ref="A37:B37"/>
  </mergeCells>
  <phoneticPr fontId="13" type="noConversion"/>
  <pageMargins left="0.5" right="0.5" top="0.5" bottom="0.5" header="0.5" footer="0.5"/>
  <pageSetup scale="8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AF32-C880-4213-811F-F781548D2A4B}">
  <sheetPr>
    <tabColor indexed="15"/>
  </sheetPr>
  <dimension ref="A1:G32"/>
  <sheetViews>
    <sheetView workbookViewId="0">
      <selection activeCell="B4" sqref="B4"/>
    </sheetView>
  </sheetViews>
  <sheetFormatPr defaultRowHeight="12.75" x14ac:dyDescent="0.2"/>
  <cols>
    <col min="1" max="1" width="34.85546875" customWidth="1"/>
    <col min="3" max="3" width="15.7109375" customWidth="1"/>
    <col min="4" max="4" width="12.5703125" customWidth="1"/>
    <col min="5" max="5" width="15.5703125" customWidth="1"/>
    <col min="7" max="7" width="23.5703125" customWidth="1"/>
  </cols>
  <sheetData>
    <row r="1" spans="1:7" ht="19.5" x14ac:dyDescent="0.4">
      <c r="C1" s="2" t="s">
        <v>246</v>
      </c>
    </row>
    <row r="2" spans="1:7" x14ac:dyDescent="0.2">
      <c r="A2" s="4"/>
    </row>
    <row r="3" spans="1:7" x14ac:dyDescent="0.2">
      <c r="B3" s="10" t="s">
        <v>340</v>
      </c>
    </row>
    <row r="4" spans="1:7" ht="15" thickBot="1" x14ac:dyDescent="0.25">
      <c r="A4" s="5"/>
      <c r="B4" s="9"/>
    </row>
    <row r="5" spans="1:7" ht="18" customHeight="1" thickBot="1" x14ac:dyDescent="0.35">
      <c r="A5" s="12" t="s">
        <v>188</v>
      </c>
    </row>
    <row r="6" spans="1:7" s="21" customFormat="1" ht="13.5" customHeight="1" x14ac:dyDescent="0.2">
      <c r="A6" s="102" t="s">
        <v>176</v>
      </c>
      <c r="B6" s="100"/>
      <c r="C6" s="100" t="s">
        <v>177</v>
      </c>
      <c r="D6" s="100" t="s">
        <v>179</v>
      </c>
      <c r="E6" s="100" t="s">
        <v>181</v>
      </c>
      <c r="F6" s="100" t="s">
        <v>183</v>
      </c>
      <c r="G6" s="100" t="s">
        <v>185</v>
      </c>
    </row>
    <row r="7" spans="1:7" s="21" customFormat="1" ht="13.5" customHeight="1" thickBot="1" x14ac:dyDescent="0.25">
      <c r="A7" s="101" t="s">
        <v>190</v>
      </c>
      <c r="B7" s="101" t="s">
        <v>189</v>
      </c>
      <c r="C7" s="101" t="s">
        <v>178</v>
      </c>
      <c r="D7" s="101" t="s">
        <v>180</v>
      </c>
      <c r="E7" s="101" t="s">
        <v>182</v>
      </c>
      <c r="F7" s="101" t="s">
        <v>184</v>
      </c>
      <c r="G7" s="101"/>
    </row>
    <row r="8" spans="1:7" s="25" customFormat="1" ht="64.5" thickTop="1" x14ac:dyDescent="0.2">
      <c r="A8" s="32" t="s">
        <v>194</v>
      </c>
      <c r="B8" s="44">
        <v>0.05</v>
      </c>
      <c r="C8" s="44" t="s">
        <v>195</v>
      </c>
      <c r="D8" s="35">
        <v>42000</v>
      </c>
      <c r="E8" s="35">
        <f>Text109*D8</f>
        <v>2100</v>
      </c>
      <c r="F8" s="36" t="s">
        <v>196</v>
      </c>
      <c r="G8" s="41" t="s">
        <v>197</v>
      </c>
    </row>
    <row r="9" spans="1:7" s="25" customFormat="1" ht="38.25" x14ac:dyDescent="0.2">
      <c r="A9" s="33" t="s">
        <v>198</v>
      </c>
      <c r="B9" s="45">
        <v>0.05</v>
      </c>
      <c r="C9" s="45" t="s">
        <v>199</v>
      </c>
      <c r="D9" s="37">
        <v>36000</v>
      </c>
      <c r="E9" s="37">
        <f>B9*D9</f>
        <v>1800</v>
      </c>
      <c r="F9" s="38" t="s">
        <v>203</v>
      </c>
      <c r="G9" s="42" t="s">
        <v>200</v>
      </c>
    </row>
    <row r="10" spans="1:7" s="25" customFormat="1" ht="25.5" x14ac:dyDescent="0.2">
      <c r="A10" s="33" t="s">
        <v>201</v>
      </c>
      <c r="B10" s="45">
        <v>1</v>
      </c>
      <c r="C10" s="45" t="s">
        <v>202</v>
      </c>
      <c r="D10" s="37">
        <v>24000</v>
      </c>
      <c r="E10" s="37">
        <f>B10*D10</f>
        <v>24000</v>
      </c>
      <c r="F10" s="38" t="s">
        <v>196</v>
      </c>
      <c r="G10" s="42" t="s">
        <v>204</v>
      </c>
    </row>
    <row r="11" spans="1:7" s="25" customFormat="1" ht="14.25" x14ac:dyDescent="0.2">
      <c r="A11" s="33" t="s">
        <v>175</v>
      </c>
      <c r="B11" s="45"/>
      <c r="C11" s="45"/>
      <c r="D11" s="37"/>
      <c r="E11" s="37">
        <f>B11*D11</f>
        <v>0</v>
      </c>
      <c r="F11" s="38"/>
      <c r="G11" s="42"/>
    </row>
    <row r="12" spans="1:7" s="25" customFormat="1" ht="14.25" x14ac:dyDescent="0.2">
      <c r="A12" s="33" t="s">
        <v>175</v>
      </c>
      <c r="B12" s="45"/>
      <c r="C12" s="45"/>
      <c r="D12" s="37"/>
      <c r="E12" s="37">
        <f t="shared" ref="E12:E21" si="0">B12*D12</f>
        <v>0</v>
      </c>
      <c r="F12" s="38"/>
      <c r="G12" s="42"/>
    </row>
    <row r="13" spans="1:7" s="25" customFormat="1" ht="14.25" x14ac:dyDescent="0.2">
      <c r="A13" s="33" t="s">
        <v>175</v>
      </c>
      <c r="B13" s="45"/>
      <c r="C13" s="45"/>
      <c r="D13" s="37"/>
      <c r="E13" s="37">
        <f t="shared" si="0"/>
        <v>0</v>
      </c>
      <c r="F13" s="38"/>
      <c r="G13" s="42"/>
    </row>
    <row r="14" spans="1:7" s="25" customFormat="1" ht="14.25" x14ac:dyDescent="0.2">
      <c r="A14" s="33" t="s">
        <v>175</v>
      </c>
      <c r="B14" s="45"/>
      <c r="C14" s="45"/>
      <c r="D14" s="37"/>
      <c r="E14" s="37">
        <f t="shared" si="0"/>
        <v>0</v>
      </c>
      <c r="F14" s="38"/>
      <c r="G14" s="42"/>
    </row>
    <row r="15" spans="1:7" s="25" customFormat="1" ht="14.25" x14ac:dyDescent="0.2">
      <c r="A15" s="33" t="s">
        <v>175</v>
      </c>
      <c r="B15" s="45"/>
      <c r="C15" s="45"/>
      <c r="D15" s="37"/>
      <c r="E15" s="37">
        <f t="shared" si="0"/>
        <v>0</v>
      </c>
      <c r="F15" s="38"/>
      <c r="G15" s="42"/>
    </row>
    <row r="16" spans="1:7" s="25" customFormat="1" ht="14.25" x14ac:dyDescent="0.2">
      <c r="A16" s="33" t="s">
        <v>175</v>
      </c>
      <c r="B16" s="45"/>
      <c r="C16" s="45"/>
      <c r="D16" s="37"/>
      <c r="E16" s="37">
        <f t="shared" si="0"/>
        <v>0</v>
      </c>
      <c r="F16" s="38"/>
      <c r="G16" s="42"/>
    </row>
    <row r="17" spans="1:7" s="25" customFormat="1" ht="14.25" x14ac:dyDescent="0.2">
      <c r="A17" s="33" t="s">
        <v>175</v>
      </c>
      <c r="B17" s="45"/>
      <c r="C17" s="45"/>
      <c r="D17" s="37"/>
      <c r="E17" s="37">
        <f t="shared" si="0"/>
        <v>0</v>
      </c>
      <c r="F17" s="38"/>
      <c r="G17" s="42"/>
    </row>
    <row r="18" spans="1:7" s="25" customFormat="1" ht="14.25" x14ac:dyDescent="0.2">
      <c r="A18" s="33" t="s">
        <v>175</v>
      </c>
      <c r="B18" s="45"/>
      <c r="C18" s="45"/>
      <c r="D18" s="37"/>
      <c r="E18" s="37">
        <f t="shared" si="0"/>
        <v>0</v>
      </c>
      <c r="F18" s="38"/>
      <c r="G18" s="42"/>
    </row>
    <row r="19" spans="1:7" s="25" customFormat="1" ht="14.25" x14ac:dyDescent="0.2">
      <c r="A19" s="33" t="s">
        <v>175</v>
      </c>
      <c r="B19" s="45"/>
      <c r="C19" s="45"/>
      <c r="D19" s="37"/>
      <c r="E19" s="37">
        <f t="shared" si="0"/>
        <v>0</v>
      </c>
      <c r="F19" s="38"/>
      <c r="G19" s="42"/>
    </row>
    <row r="20" spans="1:7" s="25" customFormat="1" ht="14.25" x14ac:dyDescent="0.2">
      <c r="A20" s="33" t="s">
        <v>175</v>
      </c>
      <c r="B20" s="45"/>
      <c r="C20" s="45"/>
      <c r="D20" s="37"/>
      <c r="E20" s="37">
        <f t="shared" si="0"/>
        <v>0</v>
      </c>
      <c r="F20" s="38"/>
      <c r="G20" s="42"/>
    </row>
    <row r="21" spans="1:7" s="25" customFormat="1" ht="15" thickBot="1" x14ac:dyDescent="0.25">
      <c r="A21" s="33" t="s">
        <v>175</v>
      </c>
      <c r="B21" s="45"/>
      <c r="C21" s="45"/>
      <c r="D21" s="37"/>
      <c r="E21" s="39">
        <f t="shared" si="0"/>
        <v>0</v>
      </c>
      <c r="F21" s="40"/>
      <c r="G21" s="43"/>
    </row>
    <row r="22" spans="1:7" s="25" customFormat="1" ht="18" customHeight="1" thickBot="1" x14ac:dyDescent="0.35">
      <c r="A22" s="34"/>
      <c r="E22" s="483" t="s">
        <v>187</v>
      </c>
      <c r="F22" s="566"/>
      <c r="G22" s="30">
        <f>SUM(E8:E21)</f>
        <v>27900</v>
      </c>
    </row>
    <row r="23" spans="1:7" s="25" customFormat="1" ht="18" customHeight="1" thickBot="1" x14ac:dyDescent="0.35">
      <c r="A23" s="12" t="s">
        <v>193</v>
      </c>
      <c r="E23" s="22"/>
      <c r="F23" s="23"/>
    </row>
    <row r="24" spans="1:7" s="25" customFormat="1" ht="13.5" customHeight="1" x14ac:dyDescent="0.2">
      <c r="A24" s="571" t="s">
        <v>90</v>
      </c>
      <c r="B24" s="457"/>
      <c r="C24" s="457"/>
      <c r="D24" s="458"/>
      <c r="E24" s="26"/>
      <c r="F24" s="26"/>
      <c r="G24" s="26"/>
    </row>
    <row r="25" spans="1:7" s="25" customFormat="1" ht="13.5" customHeight="1" thickBot="1" x14ac:dyDescent="0.25">
      <c r="A25" s="572"/>
      <c r="B25" s="573"/>
      <c r="C25" s="573"/>
      <c r="D25" s="574"/>
      <c r="E25" s="14"/>
      <c r="F25" s="14"/>
      <c r="G25" s="15"/>
    </row>
    <row r="26" spans="1:7" s="27" customFormat="1" ht="15" thickTop="1" x14ac:dyDescent="0.2">
      <c r="A26" s="575"/>
      <c r="B26" s="575"/>
      <c r="C26" s="575"/>
      <c r="D26" s="575"/>
      <c r="E26" s="576"/>
      <c r="F26" s="576"/>
      <c r="G26" s="15"/>
    </row>
    <row r="27" spans="1:7" s="27" customFormat="1" ht="33" customHeight="1" thickBot="1" x14ac:dyDescent="0.25">
      <c r="A27" s="577" t="s">
        <v>104</v>
      </c>
      <c r="B27" s="578"/>
      <c r="C27" s="578"/>
      <c r="D27" s="579"/>
    </row>
    <row r="28" spans="1:7" s="27" customFormat="1" ht="13.5" thickBot="1" x14ac:dyDescent="0.25">
      <c r="A28" s="567"/>
      <c r="B28" s="567"/>
      <c r="C28" s="567"/>
      <c r="D28" s="568"/>
      <c r="E28" s="569" t="s">
        <v>192</v>
      </c>
      <c r="F28" s="570"/>
      <c r="G28" s="31">
        <v>0.22770000000000001</v>
      </c>
    </row>
    <row r="29" spans="1:7" s="27" customFormat="1" ht="13.5" thickBot="1" x14ac:dyDescent="0.25">
      <c r="A29" s="567"/>
      <c r="B29" s="567"/>
      <c r="C29" s="567"/>
      <c r="D29" s="567"/>
      <c r="G29" s="28"/>
    </row>
    <row r="30" spans="1:7" s="27" customFormat="1" ht="12.75" customHeight="1" x14ac:dyDescent="0.2">
      <c r="A30" s="567"/>
      <c r="B30" s="567"/>
      <c r="C30" s="567"/>
      <c r="D30" s="568"/>
      <c r="E30" s="582" t="s">
        <v>191</v>
      </c>
      <c r="F30" s="583"/>
      <c r="G30" s="580">
        <f>Text115*G28</f>
        <v>6352.83</v>
      </c>
    </row>
    <row r="31" spans="1:7" s="27" customFormat="1" ht="13.5" thickBot="1" x14ac:dyDescent="0.25">
      <c r="A31" s="567"/>
      <c r="B31" s="567"/>
      <c r="C31" s="567"/>
      <c r="D31" s="568"/>
      <c r="E31" s="584"/>
      <c r="F31" s="585"/>
      <c r="G31" s="581"/>
    </row>
    <row r="32" spans="1:7" s="25" customFormat="1" x14ac:dyDescent="0.2"/>
  </sheetData>
  <mergeCells count="12">
    <mergeCell ref="G30:G31"/>
    <mergeCell ref="A30:D30"/>
    <mergeCell ref="E30:F31"/>
    <mergeCell ref="A31:D31"/>
    <mergeCell ref="E22:F22"/>
    <mergeCell ref="A28:D28"/>
    <mergeCell ref="E28:F28"/>
    <mergeCell ref="A29:D29"/>
    <mergeCell ref="A24:D25"/>
    <mergeCell ref="A26:D26"/>
    <mergeCell ref="E26:F26"/>
    <mergeCell ref="A27:D27"/>
  </mergeCells>
  <phoneticPr fontId="13" type="noConversion"/>
  <pageMargins left="0.5" right="0.5" top="0.5" bottom="0.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6CF1-37E0-465C-BE9D-ED192FB55AD8}">
  <sheetPr>
    <tabColor indexed="15"/>
  </sheetPr>
  <dimension ref="A1:C11"/>
  <sheetViews>
    <sheetView workbookViewId="0">
      <selection activeCell="D9" sqref="D9"/>
    </sheetView>
  </sheetViews>
  <sheetFormatPr defaultRowHeight="12.75" x14ac:dyDescent="0.2"/>
  <cols>
    <col min="1" max="1" width="92.7109375" style="11" customWidth="1"/>
    <col min="2" max="16384" width="9.140625" style="11"/>
  </cols>
  <sheetData>
    <row r="1" spans="1:3" customFormat="1" ht="19.5" x14ac:dyDescent="0.4">
      <c r="A1" s="2" t="s">
        <v>83</v>
      </c>
      <c r="C1" s="11"/>
    </row>
    <row r="2" spans="1:3" customFormat="1" ht="13.5" customHeight="1" x14ac:dyDescent="0.4">
      <c r="A2" s="2"/>
      <c r="C2" s="11"/>
    </row>
    <row r="3" spans="1:3" s="52" customFormat="1" ht="16.5" x14ac:dyDescent="0.2">
      <c r="A3" s="121" t="s">
        <v>188</v>
      </c>
    </row>
    <row r="4" spans="1:3" s="51" customFormat="1" ht="63.75" x14ac:dyDescent="0.2">
      <c r="A4" s="49" t="s">
        <v>337</v>
      </c>
    </row>
    <row r="5" spans="1:3" s="51" customFormat="1" x14ac:dyDescent="0.2">
      <c r="A5" s="50"/>
    </row>
    <row r="6" spans="1:3" s="51" customFormat="1" ht="133.5" customHeight="1" x14ac:dyDescent="0.2">
      <c r="A6" s="171" t="s">
        <v>334</v>
      </c>
    </row>
    <row r="7" spans="1:3" s="51" customFormat="1" x14ac:dyDescent="0.2">
      <c r="A7" s="50"/>
    </row>
    <row r="8" spans="1:3" s="52" customFormat="1" ht="16.5" x14ac:dyDescent="0.2">
      <c r="A8" s="121" t="s">
        <v>193</v>
      </c>
    </row>
    <row r="9" spans="1:3" s="51" customFormat="1" ht="78" customHeight="1" x14ac:dyDescent="0.2">
      <c r="A9" s="50" t="s">
        <v>205</v>
      </c>
    </row>
    <row r="11" spans="1:3" ht="51" x14ac:dyDescent="0.2">
      <c r="A11" s="172" t="s">
        <v>105</v>
      </c>
    </row>
  </sheetData>
  <phoneticPr fontId="13"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9A06-2AA3-45BD-834A-7DF7817B5FD0}">
  <sheetPr>
    <tabColor indexed="53"/>
  </sheetPr>
  <dimension ref="A1:J32"/>
  <sheetViews>
    <sheetView workbookViewId="0">
      <selection activeCell="B3" sqref="B3"/>
    </sheetView>
  </sheetViews>
  <sheetFormatPr defaultRowHeight="12.75" x14ac:dyDescent="0.2"/>
  <cols>
    <col min="1" max="1" width="38.7109375" customWidth="1"/>
    <col min="2" max="2" width="6.7109375" customWidth="1"/>
    <col min="3" max="3" width="8.7109375" customWidth="1"/>
    <col min="4" max="4" width="24.5703125" customWidth="1"/>
    <col min="6" max="6" width="3.7109375" customWidth="1"/>
    <col min="8" max="8" width="11.42578125" customWidth="1"/>
    <col min="9" max="9" width="9.28515625" bestFit="1" customWidth="1"/>
    <col min="10" max="10" width="0.140625" customWidth="1"/>
  </cols>
  <sheetData>
    <row r="1" spans="1:10" ht="20.25" x14ac:dyDescent="0.4">
      <c r="D1" s="53" t="s">
        <v>247</v>
      </c>
    </row>
    <row r="2" spans="1:10" x14ac:dyDescent="0.2">
      <c r="B2" s="57" t="s">
        <v>339</v>
      </c>
    </row>
    <row r="3" spans="1:10" ht="13.5" thickBot="1" x14ac:dyDescent="0.25">
      <c r="A3" s="54"/>
    </row>
    <row r="4" spans="1:10" s="67" customFormat="1" ht="16.5" customHeight="1" x14ac:dyDescent="0.2">
      <c r="A4" s="66" t="s">
        <v>219</v>
      </c>
      <c r="B4" s="61"/>
      <c r="C4" s="61"/>
      <c r="D4" s="61"/>
      <c r="E4" s="61"/>
      <c r="F4" s="61"/>
      <c r="G4" s="61"/>
      <c r="H4" s="61"/>
      <c r="I4" s="61"/>
      <c r="J4" s="61"/>
    </row>
    <row r="5" spans="1:10" s="68" customFormat="1" ht="13.5" x14ac:dyDescent="0.25">
      <c r="A5" s="74" t="s">
        <v>211</v>
      </c>
      <c r="B5" s="504" t="s">
        <v>185</v>
      </c>
      <c r="C5" s="522"/>
      <c r="D5" s="505"/>
      <c r="E5" s="504" t="s">
        <v>213</v>
      </c>
      <c r="F5" s="505"/>
      <c r="G5" s="74" t="s">
        <v>208</v>
      </c>
      <c r="H5" s="504" t="s">
        <v>216</v>
      </c>
      <c r="I5" s="505"/>
      <c r="J5" s="58"/>
    </row>
    <row r="6" spans="1:10" s="68" customFormat="1" ht="12.75" customHeight="1" x14ac:dyDescent="0.25">
      <c r="A6" s="71" t="s">
        <v>212</v>
      </c>
      <c r="B6" s="502"/>
      <c r="C6" s="523"/>
      <c r="D6" s="524"/>
      <c r="E6" s="506" t="s">
        <v>220</v>
      </c>
      <c r="F6" s="507"/>
      <c r="G6" s="71" t="s">
        <v>214</v>
      </c>
      <c r="H6" s="502"/>
      <c r="I6" s="524"/>
      <c r="J6" s="58"/>
    </row>
    <row r="7" spans="1:10" s="68" customFormat="1" ht="14.25" thickBot="1" x14ac:dyDescent="0.3">
      <c r="A7" s="93"/>
      <c r="B7" s="525"/>
      <c r="C7" s="526"/>
      <c r="D7" s="527"/>
      <c r="E7" s="94"/>
      <c r="F7" s="95"/>
      <c r="G7" s="72" t="s">
        <v>221</v>
      </c>
      <c r="H7" s="525"/>
      <c r="I7" s="527"/>
      <c r="J7" s="58"/>
    </row>
    <row r="8" spans="1:10" ht="14.25" thickTop="1" x14ac:dyDescent="0.25">
      <c r="A8" s="586" t="s">
        <v>240</v>
      </c>
      <c r="B8" s="589" t="s">
        <v>241</v>
      </c>
      <c r="C8" s="590"/>
      <c r="D8" s="591"/>
      <c r="E8" s="589" t="s">
        <v>242</v>
      </c>
      <c r="F8" s="596"/>
      <c r="G8" s="550">
        <v>1</v>
      </c>
      <c r="H8" s="62" t="s">
        <v>207</v>
      </c>
      <c r="I8" s="528">
        <v>772</v>
      </c>
      <c r="J8" s="521"/>
    </row>
    <row r="9" spans="1:10" ht="13.5" x14ac:dyDescent="0.25">
      <c r="A9" s="587"/>
      <c r="B9" s="592"/>
      <c r="C9" s="590"/>
      <c r="D9" s="591"/>
      <c r="E9" s="592"/>
      <c r="F9" s="591"/>
      <c r="G9" s="597"/>
      <c r="H9" s="59" t="s">
        <v>222</v>
      </c>
      <c r="I9" s="521" t="s">
        <v>235</v>
      </c>
      <c r="J9" s="521"/>
    </row>
    <row r="10" spans="1:10" ht="13.5" x14ac:dyDescent="0.25">
      <c r="A10" s="587"/>
      <c r="B10" s="592"/>
      <c r="C10" s="590"/>
      <c r="D10" s="591"/>
      <c r="E10" s="592"/>
      <c r="F10" s="591"/>
      <c r="G10" s="597"/>
      <c r="H10" s="59" t="s">
        <v>223</v>
      </c>
      <c r="I10" s="521">
        <v>105</v>
      </c>
      <c r="J10" s="529"/>
    </row>
    <row r="11" spans="1:10" s="25" customFormat="1" ht="13.5" x14ac:dyDescent="0.25">
      <c r="A11" s="587"/>
      <c r="B11" s="592"/>
      <c r="C11" s="590"/>
      <c r="D11" s="591"/>
      <c r="E11" s="592"/>
      <c r="F11" s="591"/>
      <c r="G11" s="597"/>
      <c r="H11" s="59" t="s">
        <v>224</v>
      </c>
      <c r="I11" s="530">
        <v>255</v>
      </c>
      <c r="J11" s="530"/>
    </row>
    <row r="12" spans="1:10" s="25" customFormat="1" ht="13.5" x14ac:dyDescent="0.25">
      <c r="A12" s="588"/>
      <c r="B12" s="593"/>
      <c r="C12" s="594"/>
      <c r="D12" s="595"/>
      <c r="E12" s="593"/>
      <c r="F12" s="595"/>
      <c r="G12" s="598"/>
      <c r="H12" s="60" t="s">
        <v>225</v>
      </c>
      <c r="I12" s="81"/>
      <c r="J12" s="81"/>
    </row>
    <row r="13" spans="1:10" ht="13.5" x14ac:dyDescent="0.25">
      <c r="A13" s="586"/>
      <c r="B13" s="589"/>
      <c r="C13" s="590"/>
      <c r="D13" s="591"/>
      <c r="E13" s="589"/>
      <c r="F13" s="596"/>
      <c r="G13" s="550"/>
      <c r="H13" s="62" t="s">
        <v>207</v>
      </c>
      <c r="I13" s="528" t="s">
        <v>235</v>
      </c>
      <c r="J13" s="521"/>
    </row>
    <row r="14" spans="1:10" ht="13.5" x14ac:dyDescent="0.25">
      <c r="A14" s="587"/>
      <c r="B14" s="592"/>
      <c r="C14" s="590"/>
      <c r="D14" s="591"/>
      <c r="E14" s="592"/>
      <c r="F14" s="591"/>
      <c r="G14" s="597"/>
      <c r="H14" s="59" t="s">
        <v>222</v>
      </c>
      <c r="I14" s="521" t="s">
        <v>235</v>
      </c>
      <c r="J14" s="521"/>
    </row>
    <row r="15" spans="1:10" ht="13.5" x14ac:dyDescent="0.25">
      <c r="A15" s="587"/>
      <c r="B15" s="592"/>
      <c r="C15" s="590"/>
      <c r="D15" s="591"/>
      <c r="E15" s="592"/>
      <c r="F15" s="591"/>
      <c r="G15" s="597"/>
      <c r="H15" s="59" t="s">
        <v>223</v>
      </c>
      <c r="I15" s="521" t="s">
        <v>235</v>
      </c>
      <c r="J15" s="529"/>
    </row>
    <row r="16" spans="1:10" s="25" customFormat="1" ht="13.5" x14ac:dyDescent="0.25">
      <c r="A16" s="587"/>
      <c r="B16" s="592"/>
      <c r="C16" s="590"/>
      <c r="D16" s="591"/>
      <c r="E16" s="592"/>
      <c r="F16" s="591"/>
      <c r="G16" s="597"/>
      <c r="H16" s="59" t="s">
        <v>224</v>
      </c>
      <c r="I16" s="530" t="s">
        <v>235</v>
      </c>
      <c r="J16" s="530"/>
    </row>
    <row r="17" spans="1:10" s="25" customFormat="1" ht="14.25" thickBot="1" x14ac:dyDescent="0.3">
      <c r="A17" s="588"/>
      <c r="B17" s="593"/>
      <c r="C17" s="594"/>
      <c r="D17" s="595"/>
      <c r="E17" s="593"/>
      <c r="F17" s="595"/>
      <c r="G17" s="598"/>
      <c r="H17" s="60" t="s">
        <v>225</v>
      </c>
      <c r="I17" s="81" t="s">
        <v>235</v>
      </c>
      <c r="J17" s="81"/>
    </row>
    <row r="18" spans="1:10" ht="13.5" thickBot="1" x14ac:dyDescent="0.25">
      <c r="A18" s="54"/>
      <c r="F18" s="87" t="s">
        <v>226</v>
      </c>
      <c r="H18" s="13"/>
      <c r="I18" s="75">
        <f>SUM(I8:J17)</f>
        <v>1132</v>
      </c>
    </row>
    <row r="19" spans="1:10" ht="8.25" customHeight="1" thickBot="1" x14ac:dyDescent="0.25">
      <c r="A19" s="54"/>
      <c r="G19" s="63"/>
      <c r="H19" s="13"/>
      <c r="I19" s="13"/>
    </row>
    <row r="20" spans="1:10" s="3" customFormat="1" ht="16.5" customHeight="1" x14ac:dyDescent="0.2">
      <c r="A20" s="66" t="s">
        <v>218</v>
      </c>
    </row>
    <row r="21" spans="1:10" s="68" customFormat="1" ht="13.5" customHeight="1" x14ac:dyDescent="0.25">
      <c r="A21" s="500" t="s">
        <v>185</v>
      </c>
      <c r="B21" s="501"/>
      <c r="C21" s="546" t="s">
        <v>227</v>
      </c>
      <c r="D21" s="498" t="s">
        <v>229</v>
      </c>
      <c r="E21" s="86" t="s">
        <v>237</v>
      </c>
      <c r="F21" s="535" t="s">
        <v>225</v>
      </c>
      <c r="G21" s="536"/>
      <c r="H21" s="535"/>
      <c r="I21" s="543"/>
    </row>
    <row r="22" spans="1:10" s="68" customFormat="1" ht="12" customHeight="1" x14ac:dyDescent="0.25">
      <c r="A22" s="502"/>
      <c r="B22" s="503"/>
      <c r="C22" s="547"/>
      <c r="D22" s="499"/>
      <c r="E22" s="85" t="s">
        <v>215</v>
      </c>
      <c r="F22" s="537"/>
      <c r="G22" s="538"/>
      <c r="H22" s="506" t="s">
        <v>217</v>
      </c>
      <c r="I22" s="544"/>
    </row>
    <row r="23" spans="1:10" s="68" customFormat="1" ht="17.25" customHeight="1" thickBot="1" x14ac:dyDescent="0.3">
      <c r="A23" s="525"/>
      <c r="B23" s="602"/>
      <c r="C23" s="73"/>
      <c r="D23" s="603"/>
      <c r="E23" s="73" t="s">
        <v>209</v>
      </c>
      <c r="F23" s="599" t="s">
        <v>210</v>
      </c>
      <c r="G23" s="600"/>
      <c r="H23" s="599" t="s">
        <v>228</v>
      </c>
      <c r="I23" s="601"/>
    </row>
    <row r="24" spans="1:10" s="25" customFormat="1" ht="42.75" customHeight="1" thickTop="1" x14ac:dyDescent="0.2">
      <c r="A24" s="604" t="s">
        <v>314</v>
      </c>
      <c r="B24" s="605"/>
      <c r="C24" s="188">
        <v>1068</v>
      </c>
      <c r="D24" s="213">
        <v>0.58499999999999996</v>
      </c>
      <c r="E24" s="190">
        <f>C24*D24</f>
        <v>624.78</v>
      </c>
      <c r="F24" s="606">
        <v>144</v>
      </c>
      <c r="G24" s="606"/>
      <c r="H24" s="607">
        <f>E24+F24</f>
        <v>768.78</v>
      </c>
      <c r="I24" s="608"/>
    </row>
    <row r="25" spans="1:10" s="25" customFormat="1" ht="42.75" customHeight="1" x14ac:dyDescent="0.2">
      <c r="A25" s="609"/>
      <c r="B25" s="610"/>
      <c r="C25" s="188"/>
      <c r="D25" s="189"/>
      <c r="E25" s="190">
        <f>C25*D25</f>
        <v>0</v>
      </c>
      <c r="F25" s="611"/>
      <c r="G25" s="611"/>
      <c r="H25" s="607">
        <f>E25+F25</f>
        <v>0</v>
      </c>
      <c r="I25" s="608"/>
    </row>
    <row r="26" spans="1:10" s="25" customFormat="1" ht="42.75" customHeight="1" thickBot="1" x14ac:dyDescent="0.25">
      <c r="A26" s="609"/>
      <c r="B26" s="610"/>
      <c r="C26" s="191"/>
      <c r="D26" s="189"/>
      <c r="E26" s="190">
        <f>C26*D26</f>
        <v>0</v>
      </c>
      <c r="F26" s="611"/>
      <c r="G26" s="611"/>
      <c r="H26" s="607">
        <f>E26+F26</f>
        <v>0</v>
      </c>
      <c r="I26" s="614"/>
    </row>
    <row r="27" spans="1:10" s="25" customFormat="1" ht="13.5" thickBot="1" x14ac:dyDescent="0.25">
      <c r="A27" s="69"/>
      <c r="B27" s="27"/>
      <c r="C27" s="90"/>
      <c r="D27" s="91"/>
      <c r="E27" s="615" t="s">
        <v>238</v>
      </c>
      <c r="F27" s="540"/>
      <c r="G27" s="540"/>
      <c r="H27" s="616"/>
      <c r="I27" s="92">
        <f>SUM(H24:I26)</f>
        <v>768.78</v>
      </c>
    </row>
    <row r="28" spans="1:10" s="25" customFormat="1" ht="17.25" thickBot="1" x14ac:dyDescent="0.35">
      <c r="A28" s="64"/>
      <c r="B28" s="89"/>
      <c r="I28" s="531"/>
      <c r="J28" s="532"/>
    </row>
    <row r="29" spans="1:10" s="84" customFormat="1" ht="17.25" thickBot="1" x14ac:dyDescent="0.25">
      <c r="A29" s="82" t="s">
        <v>230</v>
      </c>
      <c r="B29" s="99">
        <f>I27</f>
        <v>768.78</v>
      </c>
      <c r="C29" s="83"/>
      <c r="D29" s="80" t="s">
        <v>231</v>
      </c>
      <c r="E29" s="99">
        <f>I18</f>
        <v>1132</v>
      </c>
      <c r="F29" s="34"/>
      <c r="G29" s="562" t="s">
        <v>232</v>
      </c>
      <c r="H29" s="562"/>
      <c r="I29" s="98">
        <f>B29+E29</f>
        <v>1900.78</v>
      </c>
      <c r="J29" s="83"/>
    </row>
    <row r="30" spans="1:10" ht="13.5" thickBot="1" x14ac:dyDescent="0.25">
      <c r="A30" s="6"/>
      <c r="B30" s="6"/>
      <c r="C30" s="6"/>
      <c r="D30" s="6"/>
      <c r="E30" s="6"/>
      <c r="F30" s="6"/>
      <c r="G30" s="6"/>
      <c r="H30" s="6"/>
      <c r="I30" s="6"/>
    </row>
    <row r="31" spans="1:10" ht="13.5" thickTop="1" x14ac:dyDescent="0.2"/>
    <row r="32" spans="1:10" ht="12.75" customHeight="1" x14ac:dyDescent="0.3">
      <c r="A32" s="70"/>
      <c r="B32" s="97" t="s">
        <v>239</v>
      </c>
      <c r="C32" s="76"/>
      <c r="D32" s="96" t="s">
        <v>233</v>
      </c>
      <c r="E32" s="192" t="s">
        <v>101</v>
      </c>
      <c r="F32" s="612" t="s">
        <v>234</v>
      </c>
      <c r="G32" s="613"/>
      <c r="H32" s="613"/>
      <c r="I32" s="192"/>
    </row>
  </sheetData>
  <mergeCells count="41">
    <mergeCell ref="I28:J28"/>
    <mergeCell ref="G29:H29"/>
    <mergeCell ref="F32:H32"/>
    <mergeCell ref="A26:B26"/>
    <mergeCell ref="F26:G26"/>
    <mergeCell ref="H26:I26"/>
    <mergeCell ref="E27:H27"/>
    <mergeCell ref="A24:B24"/>
    <mergeCell ref="F24:G24"/>
    <mergeCell ref="H24:I24"/>
    <mergeCell ref="A25:B25"/>
    <mergeCell ref="F25:G25"/>
    <mergeCell ref="H25:I25"/>
    <mergeCell ref="H21:I21"/>
    <mergeCell ref="H22:I22"/>
    <mergeCell ref="F23:G23"/>
    <mergeCell ref="H23:I23"/>
    <mergeCell ref="A21:B23"/>
    <mergeCell ref="C21:C22"/>
    <mergeCell ref="D21:D23"/>
    <mergeCell ref="F21:G22"/>
    <mergeCell ref="I13:J13"/>
    <mergeCell ref="I14:J14"/>
    <mergeCell ref="I15:J15"/>
    <mergeCell ref="I16:J16"/>
    <mergeCell ref="A13:A17"/>
    <mergeCell ref="B13:D17"/>
    <mergeCell ref="E13:F17"/>
    <mergeCell ref="G13:G17"/>
    <mergeCell ref="I10:J10"/>
    <mergeCell ref="I11:J11"/>
    <mergeCell ref="A8:A12"/>
    <mergeCell ref="B8:D12"/>
    <mergeCell ref="E8:F12"/>
    <mergeCell ref="G8:G12"/>
    <mergeCell ref="B5:D7"/>
    <mergeCell ref="E5:F5"/>
    <mergeCell ref="H5:I7"/>
    <mergeCell ref="E6:F6"/>
    <mergeCell ref="I8:J8"/>
    <mergeCell ref="I9:J9"/>
  </mergeCells>
  <phoneticPr fontId="13" type="noConversion"/>
  <pageMargins left="0.5" right="0.5" top="0.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29</vt:i4>
      </vt:variant>
      <vt:variant>
        <vt:lpstr>Named Ranges</vt:lpstr>
      </vt:variant>
      <vt:variant>
        <vt:i4>22</vt:i4>
      </vt:variant>
    </vt:vector>
  </HeadingPairs>
  <TitlesOfParts>
    <vt:vector size="51" baseType="lpstr">
      <vt:lpstr>Form I-Budget Summary</vt:lpstr>
      <vt:lpstr>Form I Example</vt:lpstr>
      <vt:lpstr>Form I Instructions</vt:lpstr>
      <vt:lpstr>Admin &amp; Services</vt:lpstr>
      <vt:lpstr>Form I - 1 Personnel</vt:lpstr>
      <vt:lpstr>Form I - 2 Travel</vt:lpstr>
      <vt:lpstr>Form I - 1 Example</vt:lpstr>
      <vt:lpstr>Form I - 1 Instructions</vt:lpstr>
      <vt:lpstr>Form I - 2 Example</vt:lpstr>
      <vt:lpstr>Form I - 2 Instructions</vt:lpstr>
      <vt:lpstr>Form I - 3 Equipment</vt:lpstr>
      <vt:lpstr>Form I - 3 Example</vt:lpstr>
      <vt:lpstr>Form I - 3 Instructions</vt:lpstr>
      <vt:lpstr>Min Laptop Specs</vt:lpstr>
      <vt:lpstr>Form I - 3 Min. Computer Specs</vt:lpstr>
      <vt:lpstr>Form I - 3 Vendor Certification</vt:lpstr>
      <vt:lpstr>Form I - 4 Supplies</vt:lpstr>
      <vt:lpstr>Form I - 4 Example</vt:lpstr>
      <vt:lpstr>Form I - 4 Instructions</vt:lpstr>
      <vt:lpstr>Form I - 5 Contractual</vt:lpstr>
      <vt:lpstr>Form I - 5 Example</vt:lpstr>
      <vt:lpstr>Form I - 5 Instructions</vt:lpstr>
      <vt:lpstr>Form I - 6 Other</vt:lpstr>
      <vt:lpstr>Form I - 6 Example</vt:lpstr>
      <vt:lpstr>Form I - 6 Instructions</vt:lpstr>
      <vt:lpstr>Form I-7 Indirect Costs </vt:lpstr>
      <vt:lpstr>Form I-7 Example-Instructions</vt:lpstr>
      <vt:lpstr>Indirect</vt:lpstr>
      <vt:lpstr>Form G CategoricalJustification</vt:lpstr>
      <vt:lpstr>'Form I - 3 Min. Computer Specs'!_Toc132509177</vt:lpstr>
      <vt:lpstr>'Form I - 3 Equipment'!_Toc184189252</vt:lpstr>
      <vt:lpstr>'Form I Instructions'!_Toc532868672</vt:lpstr>
      <vt:lpstr>'Form I - 1 Personnel'!_Toc532876951</vt:lpstr>
      <vt:lpstr>'Form I - 2 Travel'!_Toc532876953</vt:lpstr>
      <vt:lpstr>'Form I - 3 Equipment'!_Toc532876955</vt:lpstr>
      <vt:lpstr>'Form I - 5 Contractual'!_Toc536350900</vt:lpstr>
      <vt:lpstr>'Admin &amp; Services'!Print_Area</vt:lpstr>
      <vt:lpstr>'Form I - 1 Personnel'!Print_Area</vt:lpstr>
      <vt:lpstr>'Form I - 2 Travel'!Print_Area</vt:lpstr>
      <vt:lpstr>'Form I - 4 Supplies'!Print_Area</vt:lpstr>
      <vt:lpstr>'Form I - 6 Other'!Print_Area</vt:lpstr>
      <vt:lpstr>'Form I - 1 Example'!Text109</vt:lpstr>
      <vt:lpstr>'Form I - 1 Personnel'!Text109</vt:lpstr>
      <vt:lpstr>'Form I - 1 Personnel'!Text110</vt:lpstr>
      <vt:lpstr>'Form I - 1 Personnel'!Text111</vt:lpstr>
      <vt:lpstr>'Form I - 1 Personnel'!Text114</vt:lpstr>
      <vt:lpstr>'Form I - 1 Example'!Text115</vt:lpstr>
      <vt:lpstr>'Form I - 1 Personnel'!Text115</vt:lpstr>
      <vt:lpstr>'Form I - 2 Travel'!Text125</vt:lpstr>
      <vt:lpstr>'Form I - 2 Travel'!Text129</vt:lpstr>
      <vt:lpstr>'Form I - 3 Equipment'!Text130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 Budget Template</dc:title>
  <dc:subject>&amp;lt;p&amp;gt;Form I-7 Example-Instructions  Form I-7 Indirect Costs   Form I - 6 Instructions  Form I - 6 Example  Form I - 6 Other  Form I - 5 Instructions  Form I - 5 Example  Form I - 5 Contractual  Form I - 4 Instructions  Form I - 4 Example  Form I - 4 Supplies  Form I - 3 Vendor Certification  Form I - 3 Min. Computer Specs  &amp;lt;/p&amp;gt;</dc:subject>
  <dc:creator>DSHS HIV/STD Section</dc:creator>
  <dc:description>&amp;lt;p&amp;gt;Form I-7 Example-Instructions  Form I-7 Indirect Costs   Form I - 6 Instructions  Form I - 6 Example  Form I - 6 Other  Form I - 5 Instructions  Form I - 5 Example  Form I - 5 Contractual  Form I - 4 Instructions  Form I - 4 Example  Form I - 4 Supplies  Form I - 3 Vendor Certification  Form I - 3 Min. Computer Specs  &amp;lt;/p&amp;gt;</dc:description>
  <cp:lastModifiedBy>Warr,Dan (DSHS)</cp:lastModifiedBy>
  <cp:lastPrinted>2009-08-18T22:03:30Z</cp:lastPrinted>
  <dcterms:created xsi:type="dcterms:W3CDTF">2008-05-15T13:56:58Z</dcterms:created>
  <dcterms:modified xsi:type="dcterms:W3CDTF">2025-09-23T16:11:44Z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ktContentLanguage">
    <vt:i4>1033</vt:i4>
  </property>
  <property fmtid="{D5CDD505-2E9C-101B-9397-08002B2CF9AE}" pid="3" name="EktQuickLink">
    <vt:lpwstr>DownloadAsset.aspx?id=61892</vt:lpwstr>
  </property>
  <property fmtid="{D5CDD505-2E9C-101B-9397-08002B2CF9AE}" pid="4" name="EktContentType">
    <vt:i4>101</vt:i4>
  </property>
  <property fmtid="{D5CDD505-2E9C-101B-9397-08002B2CF9AE}" pid="5" name="EktContentSubType">
    <vt:i4>0</vt:i4>
  </property>
  <property fmtid="{D5CDD505-2E9C-101B-9397-08002B2CF9AE}" pid="6" name="EktFolderName">
    <vt:lpwstr/>
  </property>
  <property fmtid="{D5CDD505-2E9C-101B-9397-08002B2CF9AE}" pid="7" name="EktCmsPath">
    <vt:lpwstr>&amp;lt;p&amp;gt;Form I-7 Example-Instructions  Form I-7 Indirect Costs   Form I - 6 Instructions  Form I - 6 Example  Form I - 6 Other  Form I - 5 Instructions  Form I - 5 Example  Form I - 5 Contractual  Form I - 4 Instructions  Form I - 4 Example  Form I - 4 S</vt:lpwstr>
  </property>
  <property fmtid="{D5CDD505-2E9C-101B-9397-08002B2CF9AE}" pid="8" name="EktExpiryType">
    <vt:i4>1</vt:i4>
  </property>
  <property fmtid="{D5CDD505-2E9C-101B-9397-08002B2CF9AE}" pid="9" name="EktDateCreated">
    <vt:filetime>2010-10-21T20:34:11Z</vt:filetime>
  </property>
  <property fmtid="{D5CDD505-2E9C-101B-9397-08002B2CF9AE}" pid="10" name="EktDateModified">
    <vt:filetime>2010-10-21T20:34:12Z</vt:filetime>
  </property>
  <property fmtid="{D5CDD505-2E9C-101B-9397-08002B2CF9AE}" pid="11" name="EktTaxCategory">
    <vt:lpwstr/>
  </property>
  <property fmtid="{D5CDD505-2E9C-101B-9397-08002B2CF9AE}" pid="12" name="EktCmsSize">
    <vt:i4>365056</vt:i4>
  </property>
  <property fmtid="{D5CDD505-2E9C-101B-9397-08002B2CF9AE}" pid="13" name="EktSearchable">
    <vt:i4>1</vt:i4>
  </property>
  <property fmtid="{D5CDD505-2E9C-101B-9397-08002B2CF9AE}" pid="14" name="EktEDescription">
    <vt:lpwstr>Summary &amp;lt;p&amp;gt;Form I-7 Example-Instructions  Form I-7 Indirect Costs   Form I - 6 Instructions  Form I - 6 Example  Form I - 6 Other  Form I - 5 Instructions  Form I - 5 Example  Form I - 5 Contractual  Form I - 4 Instructions  Form I - 4 Example  Form</vt:lpwstr>
  </property>
  <property fmtid="{D5CDD505-2E9C-101B-9397-08002B2CF9AE}" pid="15" name="ekttaxonomyenabled">
    <vt:i4>1</vt:i4>
  </property>
  <property fmtid="{D5CDD505-2E9C-101B-9397-08002B2CF9AE}" pid="16" name="EktAddress">
    <vt:lpwstr/>
  </property>
</Properties>
</file>